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'Sheet1'!$A$1:$W$22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<sst xmlns="http://schemas.openxmlformats.org/spreadsheetml/2006/main" count="263" uniqueCount="73">
  <si>
    <t>02-2021年泉州市鲤城区事业单位公开招聘编制内工作人员（卫生类）岗位信息表</t>
  </si>
  <si>
    <t>特别说明：
1.所有岗位的聘用人员在本区的最低服务年限五年，服务期不包含住院医师或全科医生规范化培训时间；
2.招聘单位联系人及电话：陈女士22355070。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</si>
  <si>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</si>
  <si>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</si>
  <si>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</si>
  <si>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</si>
  <si>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</si>
  <si>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</si>
  <si>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</si>
  <si>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</si>
  <si>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</si>
  <si>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</si>
  <si>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</si>
  <si>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</si>
  <si>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</si>
  <si>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报考人员来源类别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</si>
  <si>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</si>
  <si>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</si>
  <si>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</si>
  <si>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</si>
  <si>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</si>
  <si>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</si>
  <si>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</si>
  <si>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</si>
  <si>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</si>
  <si>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</si>
  <si>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</si>
  <si>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泉州市鲤城区卫生健康局</t>
  </si>
  <si>
    <t>鲤城区妇幼保健院</t>
  </si>
  <si>
    <t>财政拨补</t>
  </si>
  <si>
    <t>专技（男婚检医师）</t>
  </si>
  <si>
    <t>12级</t>
  </si>
  <si>
    <t>不限</t>
  </si>
  <si>
    <t>男</t>
  </si>
  <si>
    <t>研究生</t>
  </si>
  <si>
    <t>硕士及以上</t>
  </si>
  <si>
    <t>临床医学、内科学、外科学</t>
  </si>
  <si>
    <t>具有临床执业医师资格证且执业注册在内科、外科，放宽至本科学历、学士学位</t>
  </si>
  <si>
    <t>医学基础知识</t>
  </si>
  <si>
    <t>专技（内科医师）</t>
  </si>
  <si>
    <t>临床医学、内科学、儿科学</t>
  </si>
  <si>
    <t>具有临床执业医师资格证且执业注册在内科放宽至本科学历、学士学位</t>
  </si>
  <si>
    <t>鲤城区开元街道社区卫生服务中心</t>
  </si>
  <si>
    <t>专技（口腔医师）</t>
  </si>
  <si>
    <t>本科及以上</t>
  </si>
  <si>
    <t>学士及以上</t>
  </si>
  <si>
    <t>口腔医学、口腔医学硕士、临床医学</t>
  </si>
  <si>
    <t>专技（影像医师）</t>
  </si>
  <si>
    <t>2021届毕业生</t>
  </si>
  <si>
    <t>大专及以上</t>
  </si>
  <si>
    <t>医学影像学（五年制）、影像医学与核医学、放射医学</t>
  </si>
  <si>
    <t>鲤城区鲤中街道社区卫生服务中心</t>
  </si>
  <si>
    <t>专技（护理）</t>
  </si>
  <si>
    <t>护理学类</t>
  </si>
  <si>
    <t>护理专业知识</t>
  </si>
  <si>
    <t>专技（药剂师）</t>
  </si>
  <si>
    <t>药学类</t>
  </si>
  <si>
    <t>鲤城区海滨街道社区卫生服务中心</t>
  </si>
  <si>
    <t>专技（全科医师）</t>
  </si>
  <si>
    <t>临床医学、全科医学、中西医临床医学、中西医结合临床、中医学</t>
  </si>
  <si>
    <t>鲤城区临江街道社区卫生服务中心（泉州市中医外科医院）</t>
  </si>
  <si>
    <t>专技（康复医师）</t>
  </si>
  <si>
    <t>中西医结合康复学、中医康复学、中医骨伤科学、康复治疗学、中医学运动康复（与健康）、针灸推拿（学）、康复医学</t>
  </si>
  <si>
    <t>医学影像学（五年制）、临床医学、影像医学与核医学</t>
  </si>
  <si>
    <t>中药学类</t>
  </si>
  <si>
    <t>鲤城区江南街道社区卫生服务中心(鲤城区江南医院）</t>
  </si>
  <si>
    <t>医学影像学（五年制）、
临床医学、医学影像技术</t>
  </si>
  <si>
    <t>专技（结防医师）</t>
  </si>
  <si>
    <t>临床医学、中医学、中西医结合临床</t>
  </si>
  <si>
    <t>专技（临床医师）</t>
  </si>
  <si>
    <t>临床医学、中西医结合临床、中医学</t>
  </si>
  <si>
    <t>鲤城区浮桥街道社区卫生服务中心</t>
  </si>
  <si>
    <t>鲤城区常泰街道社区卫生服务中心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</si>
</sst>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 vertical="center"/>
      <protection/>
    </xf>
    <xf numFmtId="0" fontId="20" fillId="0" borderId="3" applyNumberFormat="0" applyFill="0" applyAlignment="0" applyProtection="0"/>
    <xf numFmtId="0" fontId="9" fillId="0" borderId="0">
      <alignment vertical="center"/>
      <protection/>
    </xf>
    <xf numFmtId="0" fontId="18" fillId="0" borderId="4" applyNumberFormat="0" applyFill="0" applyAlignment="0" applyProtection="0"/>
    <xf numFmtId="0" fontId="8" fillId="6" borderId="0" applyNumberFormat="0" applyBorder="0" applyAlignment="0" applyProtection="0"/>
    <xf numFmtId="0" fontId="19" fillId="0" borderId="5" applyNumberFormat="0" applyFill="0" applyAlignment="0" applyProtection="0"/>
    <xf numFmtId="0" fontId="8" fillId="6" borderId="0" applyNumberFormat="0" applyBorder="0" applyAlignment="0" applyProtection="0"/>
    <xf numFmtId="0" fontId="22" fillId="8" borderId="6" applyNumberFormat="0" applyAlignment="0" applyProtection="0"/>
    <xf numFmtId="0" fontId="24" fillId="8" borderId="1" applyNumberFormat="0" applyAlignment="0" applyProtection="0"/>
    <xf numFmtId="0" fontId="13" fillId="9" borderId="7" applyNumberFormat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12" fillId="4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67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10" xfId="35" applyNumberFormat="1" applyFont="1" applyFill="1" applyBorder="1" applyAlignment="1">
      <alignment horizontal="center" vertical="center" wrapText="1"/>
      <protection/>
    </xf>
    <xf numFmtId="0" fontId="2" fillId="0" borderId="10" xfId="35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SheetLayoutView="100" workbookViewId="0" topLeftCell="A17">
      <selection activeCell="I24" sqref="I24"/>
    </sheetView>
  </sheetViews>
  <sheetFormatPr defaultColWidth="9.00390625" defaultRowHeight="14.25"/>
  <cols>
    <col min="1" max="1" width="3.50390625" style="3" customWidth="1"/>
    <col min="2" max="2" width="10.375" style="3" customWidth="1"/>
    <col min="3" max="3" width="3.875" style="3" customWidth="1"/>
    <col min="4" max="4" width="11.25390625" style="3" customWidth="1"/>
    <col min="5" max="5" width="4.50390625" style="3" customWidth="1"/>
    <col min="6" max="6" width="4.125" style="3" customWidth="1"/>
    <col min="7" max="7" width="8.125" style="3" customWidth="1"/>
    <col min="8" max="8" width="4.75390625" style="3" customWidth="1"/>
    <col min="9" max="9" width="3.125" style="3" customWidth="1"/>
    <col min="10" max="10" width="7.00390625" style="3" customWidth="1"/>
    <col min="11" max="11" width="3.625" style="3" customWidth="1"/>
    <col min="12" max="12" width="3.375" style="3" customWidth="1"/>
    <col min="13" max="13" width="3.25390625" style="3" customWidth="1"/>
    <col min="14" max="14" width="6.125" style="3" customWidth="1"/>
    <col min="15" max="16" width="5.875" style="3" customWidth="1"/>
    <col min="17" max="17" width="19.50390625" style="3" customWidth="1"/>
    <col min="18" max="18" width="12.50390625" style="3" customWidth="1"/>
    <col min="19" max="19" width="4.25390625" style="3" customWidth="1"/>
    <col min="20" max="20" width="4.375" style="3" customWidth="1"/>
    <col min="21" max="22" width="4.875" style="3" customWidth="1"/>
    <col min="23" max="23" width="11.50390625" style="3" customWidth="1"/>
    <col min="24" max="16384" width="9.00390625" style="3" customWidth="1"/>
  </cols>
  <sheetData>
    <row r="1" spans="1:23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70.5" customHeight="1">
      <c r="A2" s="5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8"/>
      <c r="L3" s="18"/>
      <c r="M3" s="18"/>
      <c r="N3" s="18"/>
      <c r="O3" s="18"/>
      <c r="P3" s="18"/>
      <c r="Q3" s="18"/>
      <c r="R3" s="19"/>
      <c r="S3" s="8" t="s">
        <v>12</v>
      </c>
      <c r="T3" s="8" t="s">
        <v>13</v>
      </c>
      <c r="U3" s="8"/>
      <c r="V3" s="8"/>
      <c r="W3" s="8" t="s">
        <v>14</v>
      </c>
    </row>
    <row r="4" spans="1:23" ht="48">
      <c r="A4" s="8"/>
      <c r="B4" s="9"/>
      <c r="C4" s="8"/>
      <c r="D4" s="8"/>
      <c r="E4" s="9"/>
      <c r="F4" s="8"/>
      <c r="G4" s="8"/>
      <c r="H4" s="8"/>
      <c r="I4" s="8"/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/>
      <c r="T4" s="8" t="s">
        <v>24</v>
      </c>
      <c r="U4" s="8" t="s">
        <v>25</v>
      </c>
      <c r="V4" s="8" t="s">
        <v>26</v>
      </c>
      <c r="W4" s="8"/>
    </row>
    <row r="5" spans="1:23" s="1" customFormat="1" ht="63" customHeight="1">
      <c r="A5" s="10">
        <v>3</v>
      </c>
      <c r="B5" s="11" t="s">
        <v>27</v>
      </c>
      <c r="C5" s="10">
        <f>IF(A5=A4,(IF(D5=D4,C4,C4+1)),1)</f>
        <v>1</v>
      </c>
      <c r="D5" s="12" t="s">
        <v>28</v>
      </c>
      <c r="E5" s="11" t="s">
        <v>29</v>
      </c>
      <c r="F5" s="10">
        <f>_xlfn.COUNTIFS(D$2:D5,D5,A$2:A5,A5)</f>
        <v>1</v>
      </c>
      <c r="G5" s="11" t="s">
        <v>30</v>
      </c>
      <c r="H5" s="11" t="s">
        <v>31</v>
      </c>
      <c r="I5" s="11">
        <v>1</v>
      </c>
      <c r="J5" s="11" t="s">
        <v>32</v>
      </c>
      <c r="K5" s="11">
        <v>35</v>
      </c>
      <c r="L5" s="11" t="s">
        <v>33</v>
      </c>
      <c r="M5" s="11" t="s">
        <v>32</v>
      </c>
      <c r="N5" s="11" t="s">
        <v>32</v>
      </c>
      <c r="O5" s="11" t="s">
        <v>34</v>
      </c>
      <c r="P5" s="11" t="s">
        <v>35</v>
      </c>
      <c r="Q5" s="11" t="s">
        <v>36</v>
      </c>
      <c r="R5" s="12" t="s">
        <v>37</v>
      </c>
      <c r="S5" s="12" t="s">
        <v>38</v>
      </c>
      <c r="T5" s="20">
        <v>1</v>
      </c>
      <c r="U5" s="21"/>
      <c r="V5" s="22"/>
      <c r="W5" s="22"/>
    </row>
    <row r="6" spans="1:23" s="1" customFormat="1" ht="63" customHeight="1">
      <c r="A6" s="10">
        <f>IF(B6=B5,A5,A5+1)</f>
        <v>3</v>
      </c>
      <c r="B6" s="11" t="s">
        <v>27</v>
      </c>
      <c r="C6" s="10">
        <f>IF(A6=A5,(IF(D6=D5,C5,C5+1)),1)</f>
        <v>1</v>
      </c>
      <c r="D6" s="12" t="s">
        <v>28</v>
      </c>
      <c r="E6" s="11" t="s">
        <v>29</v>
      </c>
      <c r="F6" s="10">
        <f>_xlfn.COUNTIFS(D$2:D6,D6,A$2:A6,A6)</f>
        <v>2</v>
      </c>
      <c r="G6" s="11" t="s">
        <v>39</v>
      </c>
      <c r="H6" s="11" t="s">
        <v>31</v>
      </c>
      <c r="I6" s="11">
        <v>1</v>
      </c>
      <c r="J6" s="11" t="s">
        <v>32</v>
      </c>
      <c r="K6" s="11">
        <v>35</v>
      </c>
      <c r="L6" s="11" t="s">
        <v>32</v>
      </c>
      <c r="M6" s="11" t="s">
        <v>32</v>
      </c>
      <c r="N6" s="11" t="s">
        <v>32</v>
      </c>
      <c r="O6" s="11" t="s">
        <v>34</v>
      </c>
      <c r="P6" s="11" t="s">
        <v>35</v>
      </c>
      <c r="Q6" s="11" t="s">
        <v>40</v>
      </c>
      <c r="R6" s="12" t="s">
        <v>41</v>
      </c>
      <c r="S6" s="12" t="s">
        <v>38</v>
      </c>
      <c r="T6" s="20">
        <v>1</v>
      </c>
      <c r="U6" s="22"/>
      <c r="V6" s="22"/>
      <c r="W6" s="22"/>
    </row>
    <row r="7" spans="1:23" s="1" customFormat="1" ht="36">
      <c r="A7" s="10">
        <f aca="true" t="shared" si="0" ref="A7:A22">IF(B7=B6,A6,A6+1)</f>
        <v>3</v>
      </c>
      <c r="B7" s="11" t="s">
        <v>27</v>
      </c>
      <c r="C7" s="10">
        <f>IF(A7=A6,(IF(D7=D6,C6,C6+1)),1)</f>
        <v>2</v>
      </c>
      <c r="D7" s="12" t="s">
        <v>42</v>
      </c>
      <c r="E7" s="11" t="s">
        <v>29</v>
      </c>
      <c r="F7" s="10">
        <f>_xlfn.COUNTIFS(D$2:D7,D7,A$2:A7,A7)</f>
        <v>1</v>
      </c>
      <c r="G7" s="11" t="s">
        <v>43</v>
      </c>
      <c r="H7" s="11" t="s">
        <v>31</v>
      </c>
      <c r="I7" s="11">
        <v>1</v>
      </c>
      <c r="J7" s="11" t="s">
        <v>32</v>
      </c>
      <c r="K7" s="11">
        <v>35</v>
      </c>
      <c r="L7" s="11" t="s">
        <v>32</v>
      </c>
      <c r="M7" s="11" t="s">
        <v>32</v>
      </c>
      <c r="N7" s="11" t="s">
        <v>32</v>
      </c>
      <c r="O7" s="11" t="s">
        <v>44</v>
      </c>
      <c r="P7" s="11" t="s">
        <v>45</v>
      </c>
      <c r="Q7" s="11" t="s">
        <v>46</v>
      </c>
      <c r="R7" s="11"/>
      <c r="S7" s="12" t="s">
        <v>38</v>
      </c>
      <c r="T7" s="20">
        <v>1</v>
      </c>
      <c r="U7" s="22"/>
      <c r="V7" s="22"/>
      <c r="W7" s="22"/>
    </row>
    <row r="8" spans="1:23" s="1" customFormat="1" ht="36">
      <c r="A8" s="10">
        <f t="shared" si="0"/>
        <v>3</v>
      </c>
      <c r="B8" s="11" t="s">
        <v>27</v>
      </c>
      <c r="C8" s="10">
        <f>IF(A8=A7,(IF(D8=D7,C7,C7+1)),1)</f>
        <v>2</v>
      </c>
      <c r="D8" s="12" t="s">
        <v>42</v>
      </c>
      <c r="E8" s="11" t="s">
        <v>29</v>
      </c>
      <c r="F8" s="10">
        <f>_xlfn.COUNTIFS(D$2:D8,D8,A$2:A8,A8)</f>
        <v>2</v>
      </c>
      <c r="G8" s="11" t="s">
        <v>47</v>
      </c>
      <c r="H8" s="11" t="s">
        <v>31</v>
      </c>
      <c r="I8" s="11">
        <v>1</v>
      </c>
      <c r="J8" s="11" t="s">
        <v>48</v>
      </c>
      <c r="K8" s="11">
        <v>35</v>
      </c>
      <c r="L8" s="11" t="s">
        <v>32</v>
      </c>
      <c r="M8" s="11" t="s">
        <v>32</v>
      </c>
      <c r="N8" s="11" t="s">
        <v>32</v>
      </c>
      <c r="O8" s="11" t="s">
        <v>49</v>
      </c>
      <c r="P8" s="11" t="s">
        <v>32</v>
      </c>
      <c r="Q8" s="11" t="s">
        <v>50</v>
      </c>
      <c r="R8" s="11"/>
      <c r="S8" s="12" t="s">
        <v>38</v>
      </c>
      <c r="T8" s="20">
        <v>1</v>
      </c>
      <c r="U8" s="20"/>
      <c r="V8" s="13"/>
      <c r="W8" s="11"/>
    </row>
    <row r="9" spans="1:23" s="1" customFormat="1" ht="36">
      <c r="A9" s="10">
        <f t="shared" si="0"/>
        <v>3</v>
      </c>
      <c r="B9" s="11" t="s">
        <v>27</v>
      </c>
      <c r="C9" s="10">
        <f>IF(A9=A8,(IF(D9=D8,C8,C8+1)),1)</f>
        <v>3</v>
      </c>
      <c r="D9" s="12" t="s">
        <v>51</v>
      </c>
      <c r="E9" s="11" t="s">
        <v>29</v>
      </c>
      <c r="F9" s="10">
        <f>_xlfn.COUNTIFS(D$2:D9,D9,A$2:A9,A9)</f>
        <v>1</v>
      </c>
      <c r="G9" s="13" t="s">
        <v>52</v>
      </c>
      <c r="H9" s="13" t="s">
        <v>31</v>
      </c>
      <c r="I9" s="13">
        <v>1</v>
      </c>
      <c r="J9" s="11" t="s">
        <v>48</v>
      </c>
      <c r="K9" s="13">
        <v>35</v>
      </c>
      <c r="L9" s="13" t="s">
        <v>32</v>
      </c>
      <c r="M9" s="13" t="s">
        <v>32</v>
      </c>
      <c r="N9" s="13" t="s">
        <v>32</v>
      </c>
      <c r="O9" s="13" t="s">
        <v>49</v>
      </c>
      <c r="P9" s="13" t="s">
        <v>32</v>
      </c>
      <c r="Q9" s="11" t="s">
        <v>53</v>
      </c>
      <c r="R9" s="11"/>
      <c r="S9" s="20" t="s">
        <v>54</v>
      </c>
      <c r="T9" s="20">
        <v>1</v>
      </c>
      <c r="U9" s="20"/>
      <c r="V9" s="13"/>
      <c r="W9" s="11"/>
    </row>
    <row r="10" spans="1:23" s="1" customFormat="1" ht="36">
      <c r="A10" s="10">
        <f t="shared" si="0"/>
        <v>3</v>
      </c>
      <c r="B10" s="11" t="s">
        <v>27</v>
      </c>
      <c r="C10" s="10">
        <f aca="true" t="shared" si="1" ref="C10:C22">IF(A10=A9,(IF(D10=D9,C9,C9+1)),1)</f>
        <v>3</v>
      </c>
      <c r="D10" s="12" t="s">
        <v>51</v>
      </c>
      <c r="E10" s="11" t="s">
        <v>29</v>
      </c>
      <c r="F10" s="10">
        <f>_xlfn.COUNTIFS(D$2:D10,D10,A$2:A10,A10)</f>
        <v>2</v>
      </c>
      <c r="G10" s="13" t="s">
        <v>55</v>
      </c>
      <c r="H10" s="11" t="s">
        <v>31</v>
      </c>
      <c r="I10" s="13">
        <v>1</v>
      </c>
      <c r="J10" s="11" t="s">
        <v>32</v>
      </c>
      <c r="K10" s="13">
        <v>35</v>
      </c>
      <c r="L10" s="13" t="s">
        <v>32</v>
      </c>
      <c r="M10" s="13" t="s">
        <v>32</v>
      </c>
      <c r="N10" s="13" t="s">
        <v>32</v>
      </c>
      <c r="O10" s="13" t="s">
        <v>44</v>
      </c>
      <c r="P10" s="13" t="s">
        <v>45</v>
      </c>
      <c r="Q10" s="13" t="s">
        <v>56</v>
      </c>
      <c r="R10" s="20"/>
      <c r="S10" s="12" t="s">
        <v>38</v>
      </c>
      <c r="T10" s="20">
        <v>1</v>
      </c>
      <c r="U10" s="20"/>
      <c r="V10" s="13"/>
      <c r="W10" s="11"/>
    </row>
    <row r="11" spans="1:23" s="2" customFormat="1" ht="36">
      <c r="A11" s="10">
        <f t="shared" si="0"/>
        <v>3</v>
      </c>
      <c r="B11" s="11" t="s">
        <v>27</v>
      </c>
      <c r="C11" s="10">
        <f t="shared" si="1"/>
        <v>4</v>
      </c>
      <c r="D11" s="13" t="s">
        <v>57</v>
      </c>
      <c r="E11" s="11" t="s">
        <v>29</v>
      </c>
      <c r="F11" s="10">
        <f>_xlfn.COUNTIFS(D$2:D11,D11,A$2:A11,A11)</f>
        <v>1</v>
      </c>
      <c r="G11" s="11" t="s">
        <v>58</v>
      </c>
      <c r="H11" s="11" t="s">
        <v>31</v>
      </c>
      <c r="I11" s="11">
        <v>2</v>
      </c>
      <c r="J11" s="11" t="s">
        <v>32</v>
      </c>
      <c r="K11" s="11">
        <v>35</v>
      </c>
      <c r="L11" s="11" t="s">
        <v>32</v>
      </c>
      <c r="M11" s="11" t="s">
        <v>32</v>
      </c>
      <c r="N11" s="11" t="s">
        <v>32</v>
      </c>
      <c r="O11" s="11" t="s">
        <v>49</v>
      </c>
      <c r="P11" s="11" t="s">
        <v>32</v>
      </c>
      <c r="Q11" s="11" t="s">
        <v>59</v>
      </c>
      <c r="R11" s="11"/>
      <c r="S11" s="12" t="s">
        <v>38</v>
      </c>
      <c r="T11" s="20">
        <v>1</v>
      </c>
      <c r="U11" s="20"/>
      <c r="V11" s="13"/>
      <c r="W11" s="11"/>
    </row>
    <row r="12" spans="1:23" s="2" customFormat="1" ht="60">
      <c r="A12" s="10">
        <f t="shared" si="0"/>
        <v>3</v>
      </c>
      <c r="B12" s="11" t="s">
        <v>27</v>
      </c>
      <c r="C12" s="10">
        <f t="shared" si="1"/>
        <v>5</v>
      </c>
      <c r="D12" s="12" t="s">
        <v>60</v>
      </c>
      <c r="E12" s="11" t="s">
        <v>29</v>
      </c>
      <c r="F12" s="10">
        <f>_xlfn.COUNTIFS(D$2:D12,D12,A$2:A12,A12)</f>
        <v>1</v>
      </c>
      <c r="G12" s="14" t="s">
        <v>61</v>
      </c>
      <c r="H12" s="11" t="s">
        <v>31</v>
      </c>
      <c r="I12" s="14">
        <v>1</v>
      </c>
      <c r="J12" s="11" t="s">
        <v>32</v>
      </c>
      <c r="K12" s="14">
        <v>35</v>
      </c>
      <c r="L12" s="14" t="s">
        <v>32</v>
      </c>
      <c r="M12" s="14" t="s">
        <v>32</v>
      </c>
      <c r="N12" s="14" t="s">
        <v>32</v>
      </c>
      <c r="O12" s="14" t="s">
        <v>44</v>
      </c>
      <c r="P12" s="14" t="s">
        <v>45</v>
      </c>
      <c r="Q12" s="23" t="s">
        <v>62</v>
      </c>
      <c r="R12" s="11"/>
      <c r="S12" s="12" t="s">
        <v>38</v>
      </c>
      <c r="T12" s="20">
        <v>1</v>
      </c>
      <c r="U12" s="20"/>
      <c r="V12" s="13"/>
      <c r="W12" s="11"/>
    </row>
    <row r="13" spans="1:23" s="2" customFormat="1" ht="60">
      <c r="A13" s="10">
        <f t="shared" si="0"/>
        <v>3</v>
      </c>
      <c r="B13" s="11" t="s">
        <v>27</v>
      </c>
      <c r="C13" s="10">
        <f t="shared" si="1"/>
        <v>5</v>
      </c>
      <c r="D13" s="12" t="s">
        <v>60</v>
      </c>
      <c r="E13" s="11" t="s">
        <v>29</v>
      </c>
      <c r="F13" s="10">
        <f>_xlfn.COUNTIFS(D$2:D13,D13,A$2:A13,A13)</f>
        <v>2</v>
      </c>
      <c r="G13" s="15" t="s">
        <v>47</v>
      </c>
      <c r="H13" s="11" t="s">
        <v>31</v>
      </c>
      <c r="I13" s="15">
        <v>1</v>
      </c>
      <c r="J13" s="11" t="s">
        <v>32</v>
      </c>
      <c r="K13" s="15">
        <v>35</v>
      </c>
      <c r="L13" s="15" t="s">
        <v>32</v>
      </c>
      <c r="M13" s="15" t="s">
        <v>32</v>
      </c>
      <c r="N13" s="15" t="s">
        <v>32</v>
      </c>
      <c r="O13" s="15" t="s">
        <v>49</v>
      </c>
      <c r="P13" s="11" t="s">
        <v>32</v>
      </c>
      <c r="Q13" s="15" t="s">
        <v>63</v>
      </c>
      <c r="R13" s="11"/>
      <c r="S13" s="12" t="s">
        <v>38</v>
      </c>
      <c r="T13" s="20">
        <v>1</v>
      </c>
      <c r="U13" s="20"/>
      <c r="V13" s="13"/>
      <c r="W13" s="11"/>
    </row>
    <row r="14" spans="1:23" s="2" customFormat="1" ht="60">
      <c r="A14" s="10">
        <f t="shared" si="0"/>
        <v>3</v>
      </c>
      <c r="B14" s="11" t="s">
        <v>27</v>
      </c>
      <c r="C14" s="10">
        <f t="shared" si="1"/>
        <v>5</v>
      </c>
      <c r="D14" s="12" t="s">
        <v>60</v>
      </c>
      <c r="E14" s="11" t="s">
        <v>29</v>
      </c>
      <c r="F14" s="10">
        <f>_xlfn.COUNTIFS(D$2:D14,D14,A$2:A14,A14)</f>
        <v>3</v>
      </c>
      <c r="G14" s="16" t="s">
        <v>52</v>
      </c>
      <c r="H14" s="11" t="s">
        <v>31</v>
      </c>
      <c r="I14" s="15">
        <v>1</v>
      </c>
      <c r="J14" s="11" t="s">
        <v>48</v>
      </c>
      <c r="K14" s="15">
        <v>35</v>
      </c>
      <c r="L14" s="15" t="s">
        <v>32</v>
      </c>
      <c r="M14" s="15" t="s">
        <v>32</v>
      </c>
      <c r="N14" s="15" t="s">
        <v>32</v>
      </c>
      <c r="O14" s="15" t="s">
        <v>49</v>
      </c>
      <c r="P14" s="11" t="s">
        <v>32</v>
      </c>
      <c r="Q14" s="16" t="s">
        <v>53</v>
      </c>
      <c r="R14" s="11"/>
      <c r="S14" s="20" t="s">
        <v>54</v>
      </c>
      <c r="T14" s="20">
        <v>1</v>
      </c>
      <c r="U14" s="20"/>
      <c r="V14" s="13"/>
      <c r="W14" s="11"/>
    </row>
    <row r="15" spans="1:23" s="2" customFormat="1" ht="60">
      <c r="A15" s="10">
        <f t="shared" si="0"/>
        <v>3</v>
      </c>
      <c r="B15" s="11" t="s">
        <v>27</v>
      </c>
      <c r="C15" s="10">
        <f t="shared" si="1"/>
        <v>5</v>
      </c>
      <c r="D15" s="12" t="s">
        <v>60</v>
      </c>
      <c r="E15" s="11" t="s">
        <v>29</v>
      </c>
      <c r="F15" s="10">
        <f>_xlfn.COUNTIFS(D$2:D15,D15,A$2:A15,A15)</f>
        <v>4</v>
      </c>
      <c r="G15" s="16" t="s">
        <v>55</v>
      </c>
      <c r="H15" s="11" t="s">
        <v>31</v>
      </c>
      <c r="I15" s="15">
        <v>1</v>
      </c>
      <c r="J15" s="11" t="s">
        <v>48</v>
      </c>
      <c r="K15" s="15">
        <v>35</v>
      </c>
      <c r="L15" s="15" t="s">
        <v>32</v>
      </c>
      <c r="M15" s="15" t="s">
        <v>32</v>
      </c>
      <c r="N15" s="15" t="s">
        <v>32</v>
      </c>
      <c r="O15" s="15" t="s">
        <v>44</v>
      </c>
      <c r="P15" s="15" t="s">
        <v>45</v>
      </c>
      <c r="Q15" s="16" t="s">
        <v>64</v>
      </c>
      <c r="R15" s="11"/>
      <c r="S15" s="12" t="s">
        <v>38</v>
      </c>
      <c r="T15" s="20">
        <v>1</v>
      </c>
      <c r="U15" s="16"/>
      <c r="V15" s="16"/>
      <c r="W15" s="11"/>
    </row>
    <row r="16" spans="1:23" s="2" customFormat="1" ht="48">
      <c r="A16" s="10">
        <f t="shared" si="0"/>
        <v>3</v>
      </c>
      <c r="B16" s="11" t="s">
        <v>27</v>
      </c>
      <c r="C16" s="10">
        <f t="shared" si="1"/>
        <v>6</v>
      </c>
      <c r="D16" s="12" t="s">
        <v>65</v>
      </c>
      <c r="E16" s="11" t="s">
        <v>29</v>
      </c>
      <c r="F16" s="10">
        <f>_xlfn.COUNTIFS(D$2:D16,D16,A$2:A16,A16)</f>
        <v>1</v>
      </c>
      <c r="G16" s="13" t="s">
        <v>52</v>
      </c>
      <c r="H16" s="11" t="s">
        <v>31</v>
      </c>
      <c r="I16" s="13">
        <v>2</v>
      </c>
      <c r="J16" s="11" t="s">
        <v>32</v>
      </c>
      <c r="K16" s="13">
        <v>35</v>
      </c>
      <c r="L16" s="13" t="s">
        <v>32</v>
      </c>
      <c r="M16" s="13" t="s">
        <v>32</v>
      </c>
      <c r="N16" s="13" t="s">
        <v>32</v>
      </c>
      <c r="O16" s="15" t="s">
        <v>49</v>
      </c>
      <c r="P16" s="11" t="s">
        <v>32</v>
      </c>
      <c r="Q16" s="13" t="s">
        <v>53</v>
      </c>
      <c r="R16" s="11"/>
      <c r="S16" s="20" t="s">
        <v>54</v>
      </c>
      <c r="T16" s="20">
        <v>1</v>
      </c>
      <c r="U16" s="11"/>
      <c r="V16" s="11"/>
      <c r="W16" s="24"/>
    </row>
    <row r="17" spans="1:23" s="2" customFormat="1" ht="48">
      <c r="A17" s="10">
        <f t="shared" si="0"/>
        <v>3</v>
      </c>
      <c r="B17" s="11" t="s">
        <v>27</v>
      </c>
      <c r="C17" s="10">
        <f t="shared" si="1"/>
        <v>6</v>
      </c>
      <c r="D17" s="12" t="s">
        <v>65</v>
      </c>
      <c r="E17" s="11" t="s">
        <v>29</v>
      </c>
      <c r="F17" s="10">
        <f>_xlfn.COUNTIFS(D$2:D17,D17,A$2:A17,A17)</f>
        <v>2</v>
      </c>
      <c r="G17" s="13" t="s">
        <v>47</v>
      </c>
      <c r="H17" s="11" t="s">
        <v>31</v>
      </c>
      <c r="I17" s="13">
        <v>1</v>
      </c>
      <c r="J17" s="11" t="s">
        <v>48</v>
      </c>
      <c r="K17" s="13">
        <v>35</v>
      </c>
      <c r="L17" s="13" t="s">
        <v>32</v>
      </c>
      <c r="M17" s="13" t="s">
        <v>32</v>
      </c>
      <c r="N17" s="13" t="s">
        <v>32</v>
      </c>
      <c r="O17" s="13" t="s">
        <v>49</v>
      </c>
      <c r="P17" s="13" t="s">
        <v>32</v>
      </c>
      <c r="Q17" s="13" t="s">
        <v>66</v>
      </c>
      <c r="R17" s="11"/>
      <c r="S17" s="12" t="s">
        <v>38</v>
      </c>
      <c r="T17" s="20">
        <v>1</v>
      </c>
      <c r="U17" s="11"/>
      <c r="V17" s="11"/>
      <c r="W17" s="24"/>
    </row>
    <row r="18" spans="1:23" s="2" customFormat="1" ht="48">
      <c r="A18" s="10">
        <f t="shared" si="0"/>
        <v>3</v>
      </c>
      <c r="B18" s="11" t="s">
        <v>27</v>
      </c>
      <c r="C18" s="10">
        <f t="shared" si="1"/>
        <v>6</v>
      </c>
      <c r="D18" s="12" t="s">
        <v>65</v>
      </c>
      <c r="E18" s="11" t="s">
        <v>29</v>
      </c>
      <c r="F18" s="10">
        <f>_xlfn.COUNTIFS(D$2:D18,D18,A$2:A18,A18)</f>
        <v>3</v>
      </c>
      <c r="G18" s="13" t="s">
        <v>67</v>
      </c>
      <c r="H18" s="11" t="s">
        <v>31</v>
      </c>
      <c r="I18" s="13">
        <v>1</v>
      </c>
      <c r="J18" s="11" t="s">
        <v>48</v>
      </c>
      <c r="K18" s="13">
        <v>35</v>
      </c>
      <c r="L18" s="13" t="s">
        <v>32</v>
      </c>
      <c r="M18" s="13" t="s">
        <v>32</v>
      </c>
      <c r="N18" s="13" t="s">
        <v>32</v>
      </c>
      <c r="O18" s="13" t="s">
        <v>44</v>
      </c>
      <c r="P18" s="13" t="s">
        <v>45</v>
      </c>
      <c r="Q18" s="13" t="s">
        <v>68</v>
      </c>
      <c r="R18" s="11"/>
      <c r="S18" s="12" t="s">
        <v>38</v>
      </c>
      <c r="T18" s="20">
        <v>1</v>
      </c>
      <c r="U18" s="11"/>
      <c r="V18" s="11"/>
      <c r="W18" s="24"/>
    </row>
    <row r="19" spans="1:23" s="2" customFormat="1" ht="48">
      <c r="A19" s="10">
        <f t="shared" si="0"/>
        <v>3</v>
      </c>
      <c r="B19" s="11" t="s">
        <v>27</v>
      </c>
      <c r="C19" s="10">
        <f t="shared" si="1"/>
        <v>6</v>
      </c>
      <c r="D19" s="12" t="s">
        <v>65</v>
      </c>
      <c r="E19" s="11" t="s">
        <v>29</v>
      </c>
      <c r="F19" s="10">
        <f>_xlfn.COUNTIFS(D$2:D19,D19,A$2:A19,A19)</f>
        <v>4</v>
      </c>
      <c r="G19" s="13" t="s">
        <v>55</v>
      </c>
      <c r="H19" s="11" t="s">
        <v>31</v>
      </c>
      <c r="I19" s="13">
        <v>1</v>
      </c>
      <c r="J19" s="11" t="s">
        <v>32</v>
      </c>
      <c r="K19" s="13">
        <v>35</v>
      </c>
      <c r="L19" s="13" t="s">
        <v>32</v>
      </c>
      <c r="M19" s="13" t="s">
        <v>32</v>
      </c>
      <c r="N19" s="13" t="s">
        <v>32</v>
      </c>
      <c r="O19" s="13" t="s">
        <v>44</v>
      </c>
      <c r="P19" s="11" t="s">
        <v>45</v>
      </c>
      <c r="Q19" s="13" t="s">
        <v>64</v>
      </c>
      <c r="R19" s="13"/>
      <c r="S19" s="12" t="s">
        <v>38</v>
      </c>
      <c r="T19" s="20">
        <v>1</v>
      </c>
      <c r="U19" s="13"/>
      <c r="V19" s="13"/>
      <c r="W19" s="25"/>
    </row>
    <row r="20" spans="1:23" s="2" customFormat="1" ht="48">
      <c r="A20" s="10">
        <f t="shared" si="0"/>
        <v>3</v>
      </c>
      <c r="B20" s="11" t="s">
        <v>27</v>
      </c>
      <c r="C20" s="10">
        <f t="shared" si="1"/>
        <v>6</v>
      </c>
      <c r="D20" s="12" t="s">
        <v>65</v>
      </c>
      <c r="E20" s="11" t="s">
        <v>29</v>
      </c>
      <c r="F20" s="10">
        <f>_xlfn.COUNTIFS(D$2:D20,D20,A$2:A20,A20)</f>
        <v>5</v>
      </c>
      <c r="G20" s="13" t="s">
        <v>69</v>
      </c>
      <c r="H20" s="11" t="s">
        <v>31</v>
      </c>
      <c r="I20" s="13">
        <v>1</v>
      </c>
      <c r="J20" s="11" t="s">
        <v>32</v>
      </c>
      <c r="K20" s="13">
        <v>35</v>
      </c>
      <c r="L20" s="13" t="s">
        <v>32</v>
      </c>
      <c r="M20" s="13" t="s">
        <v>32</v>
      </c>
      <c r="N20" s="13" t="s">
        <v>32</v>
      </c>
      <c r="O20" s="13" t="s">
        <v>44</v>
      </c>
      <c r="P20" s="11" t="s">
        <v>45</v>
      </c>
      <c r="Q20" s="13" t="s">
        <v>70</v>
      </c>
      <c r="R20" s="13"/>
      <c r="S20" s="12" t="s">
        <v>38</v>
      </c>
      <c r="T20" s="20">
        <v>1</v>
      </c>
      <c r="U20" s="13"/>
      <c r="V20" s="13"/>
      <c r="W20" s="25"/>
    </row>
    <row r="21" spans="1:23" s="2" customFormat="1" ht="60">
      <c r="A21" s="10">
        <f t="shared" si="0"/>
        <v>3</v>
      </c>
      <c r="B21" s="11" t="s">
        <v>27</v>
      </c>
      <c r="C21" s="10">
        <f t="shared" si="1"/>
        <v>7</v>
      </c>
      <c r="D21" s="13" t="s">
        <v>71</v>
      </c>
      <c r="E21" s="11" t="s">
        <v>29</v>
      </c>
      <c r="F21" s="10">
        <f>_xlfn.COUNTIFS(D$2:D21,D21,A$2:A21,A21)</f>
        <v>1</v>
      </c>
      <c r="G21" s="11" t="s">
        <v>61</v>
      </c>
      <c r="H21" s="11" t="s">
        <v>31</v>
      </c>
      <c r="I21" s="11">
        <v>1</v>
      </c>
      <c r="J21" s="11" t="s">
        <v>32</v>
      </c>
      <c r="K21" s="11">
        <v>35</v>
      </c>
      <c r="L21" s="11" t="s">
        <v>32</v>
      </c>
      <c r="M21" s="11" t="s">
        <v>32</v>
      </c>
      <c r="N21" s="11" t="s">
        <v>32</v>
      </c>
      <c r="O21" s="11" t="s">
        <v>44</v>
      </c>
      <c r="P21" s="11" t="s">
        <v>45</v>
      </c>
      <c r="Q21" s="11" t="s">
        <v>62</v>
      </c>
      <c r="R21" s="11"/>
      <c r="S21" s="12" t="s">
        <v>38</v>
      </c>
      <c r="T21" s="20">
        <v>1</v>
      </c>
      <c r="U21" s="13"/>
      <c r="V21" s="13"/>
      <c r="W21" s="25"/>
    </row>
    <row r="22" spans="1:23" s="2" customFormat="1" ht="60">
      <c r="A22" s="10">
        <f t="shared" si="0"/>
        <v>3</v>
      </c>
      <c r="B22" s="11" t="s">
        <v>27</v>
      </c>
      <c r="C22" s="10">
        <f t="shared" si="1"/>
        <v>8</v>
      </c>
      <c r="D22" s="13" t="s">
        <v>72</v>
      </c>
      <c r="E22" s="11" t="s">
        <v>29</v>
      </c>
      <c r="F22" s="10">
        <f>_xlfn.COUNTIFS(D$2:D22,D22,A$2:A22,A22)</f>
        <v>1</v>
      </c>
      <c r="G22" s="11" t="s">
        <v>61</v>
      </c>
      <c r="H22" s="11" t="s">
        <v>31</v>
      </c>
      <c r="I22" s="11">
        <v>1</v>
      </c>
      <c r="J22" s="11" t="s">
        <v>32</v>
      </c>
      <c r="K22" s="11">
        <v>35</v>
      </c>
      <c r="L22" s="11" t="s">
        <v>32</v>
      </c>
      <c r="M22" s="11" t="s">
        <v>32</v>
      </c>
      <c r="N22" s="11" t="s">
        <v>32</v>
      </c>
      <c r="O22" s="11" t="s">
        <v>49</v>
      </c>
      <c r="P22" s="11" t="s">
        <v>32</v>
      </c>
      <c r="Q22" s="11" t="s">
        <v>62</v>
      </c>
      <c r="R22" s="11"/>
      <c r="S22" s="12" t="s">
        <v>38</v>
      </c>
      <c r="T22" s="20">
        <v>1</v>
      </c>
      <c r="U22" s="13"/>
      <c r="V22" s="13"/>
      <c r="W22" s="25"/>
    </row>
  </sheetData>
  <sheetProtection/>
  <mergeCells count="15">
    <mergeCell ref="A1:W1"/>
    <mergeCell ref="A2:W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</mergeCells>
  <printOptions/>
  <pageMargins left="0.19652777777777777" right="0.19652777777777777" top="0.7868055555555555" bottom="0.393055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NJ</cp:lastModifiedBy>
  <cp:lastPrinted>2020-07-22T11:41:46Z</cp:lastPrinted>
  <dcterms:created xsi:type="dcterms:W3CDTF">2012-06-06T01:30:27Z</dcterms:created>
  <dcterms:modified xsi:type="dcterms:W3CDTF">2021-04-20T10:48:44Z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57696A4C7D6C4A2E9B25DC4B89E8EF31</vt:lpwstr>
  </property>
</Properties>
</file>