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<sst xmlns="http://schemas.openxmlformats.org/spreadsheetml/2006/main" count="450" uniqueCount="103">
  <si>
    <t>11-2021年永春县事业单位公开招聘编制内工作人员（卫生类）岗位信息表</t>
  </si>
  <si>
    <t>特别说明：
1.永春县机关事业单位在编在职人员不得报考永春县各事业单位；
2.所有岗位必须在本县服务满五年，服务期不包含住院医师或全科医生规范化培训时间；
3.招聘单位联系人及电话:郑先生0595-23878652。</t>
  </si>
  <si>
    <t>主管代码</t>
  </si>
  <si>
    <t>主管部门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</si>
  <si>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</si>
  <si>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</si>
  <si>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</si>
  <si>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</si>
  <si>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</si>
  <si>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</si>
  <si>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</si>
  <si>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</si>
  <si>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
科目</t>
  </si>
  <si>
    <t>考试方式及折算比例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</si>
  <si>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</si>
  <si>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</si>
  <si>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</si>
  <si>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</si>
  <si>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</si>
  <si>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</si>
  <si>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</si>
  <si>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</si>
  <si>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</si>
  <si>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</si>
  <si>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</si>
  <si>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</si>
  <si>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</si>
  <si>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永春县卫生健康局</t>
  </si>
  <si>
    <t>永春县直医疗卫生单位</t>
  </si>
  <si>
    <t>财政核拨、财政核补</t>
  </si>
  <si>
    <t>专技（临床科室医师）</t>
  </si>
  <si>
    <t>12级</t>
  </si>
  <si>
    <t>不限</t>
  </si>
  <si>
    <t>本科及以上</t>
  </si>
  <si>
    <t>医学学士及以上</t>
  </si>
  <si>
    <t>临床医学、内科学、外科学</t>
  </si>
  <si>
    <t>医学基础知识</t>
  </si>
  <si>
    <t>永春县医院7人，永春县中医院1人，永春县妇幼保健院5人。其中永春县妇幼保健院为财政核拨，永春县医院、永春县中医院经费形式为财政核补。</t>
  </si>
  <si>
    <t>2021届毕业生</t>
  </si>
  <si>
    <r>
      <t>永春县医院4人，永春县妇幼保健院</t>
    </r>
    <r>
      <rPr>
        <sz val="10"/>
        <color indexed="10"/>
        <rFont val="新宋体"/>
        <family val="3"/>
      </rPr>
      <t>3</t>
    </r>
    <r>
      <rPr>
        <sz val="10"/>
        <rFont val="新宋体"/>
        <family val="3"/>
      </rPr>
      <t>人。其中永春县妇幼保健院为财政核拨，永春县医院经费形式为财政核补。</t>
    </r>
  </si>
  <si>
    <t>专技 （影像医师）</t>
  </si>
  <si>
    <t>医学影像学（五年制）、影像医学与核医学</t>
  </si>
  <si>
    <t>永春县医院2人，永春县中医院2人，永春县妇幼保健院1人。其中永春县妇幼保健院为财政核拨，永春县医院、永春县中医院经费形式为财政核补。</t>
  </si>
  <si>
    <t>财政核补</t>
  </si>
  <si>
    <t>专技（麻醉医师）</t>
  </si>
  <si>
    <t>麻醉学</t>
  </si>
  <si>
    <t>永春县医院2人，永春县中医院1人。</t>
  </si>
  <si>
    <t>永春县医院</t>
  </si>
  <si>
    <t>研究生</t>
  </si>
  <si>
    <t>医学硕士及以上</t>
  </si>
  <si>
    <t>内科学、外科学、儿科学、精神医学、神经病学、妇产科学、眼科学、耳鼻咽喉科学、肿瘤学、老年医学</t>
  </si>
  <si>
    <t>中西医结合临床、中西医临床医学</t>
  </si>
  <si>
    <t>财政拨补</t>
  </si>
  <si>
    <t>专技（影像科医/技师）</t>
  </si>
  <si>
    <t>学士及以上</t>
  </si>
  <si>
    <t>医学影像技术、医学影像学</t>
  </si>
  <si>
    <t>专技（临床药学室药师）</t>
  </si>
  <si>
    <t>临床药学、药学硕士</t>
  </si>
  <si>
    <t>专技（药房药师）</t>
  </si>
  <si>
    <t>临床药学、药学、药理学、药学硕士</t>
  </si>
  <si>
    <t>专技（针灸科医师）</t>
  </si>
  <si>
    <t>针灸学、针灸推拿（学）</t>
  </si>
  <si>
    <t>专技（中医科医师）</t>
  </si>
  <si>
    <t>中医学、中医内科学</t>
  </si>
  <si>
    <t>专技（康复科医师）</t>
  </si>
  <si>
    <t>康复医学、康复医学与理疗学、康复治疗学（五年制）</t>
  </si>
  <si>
    <t>专技（公卫医师）</t>
  </si>
  <si>
    <t>预防医学、公共卫生与预防医学、公共卫生硕士</t>
  </si>
  <si>
    <t>专技（护士）</t>
  </si>
  <si>
    <t>大专及以上</t>
  </si>
  <si>
    <t>护理学、护理</t>
  </si>
  <si>
    <t>护理专业知识</t>
  </si>
  <si>
    <t>专技（助产士）</t>
  </si>
  <si>
    <t>护理学、助产、护理</t>
  </si>
  <si>
    <t>专技（卫生管理师）</t>
  </si>
  <si>
    <t>公共卫生管理、公共事业管理（卫生管理方向或医药卫生系、院、校所设公共管理相关专业）</t>
  </si>
  <si>
    <t>永春县中医院</t>
  </si>
  <si>
    <t>专技（急诊科医师）</t>
  </si>
  <si>
    <t>临床医学、急诊医学</t>
  </si>
  <si>
    <t>专技（妇产科医师）</t>
  </si>
  <si>
    <t>临床医学、妇产科学</t>
  </si>
  <si>
    <t>专技（康复科技师）</t>
  </si>
  <si>
    <t>康复治疗技术、康复治疗学（四年制）</t>
  </si>
  <si>
    <t>专技（检验师）</t>
  </si>
  <si>
    <t>医学检验、医学检验技术</t>
  </si>
  <si>
    <t>永春县疾病预防控制中心</t>
  </si>
  <si>
    <t>财政核拨</t>
  </si>
  <si>
    <t>预防医学、流行病与卫生统计学、公共卫生与预防医学、公共卫生硕士</t>
  </si>
  <si>
    <t>医学检验、卫生检验与检疫（技术）、医学检验技术、卫生检验</t>
  </si>
  <si>
    <t>永春县乡镇卫生院</t>
  </si>
  <si>
    <t>财政拨补、财政核拨</t>
  </si>
  <si>
    <t>临床医学、内科学、全科医学</t>
  </si>
  <si>
    <t>永春县桃城社区卫生服务中心1人、永春县锦斗卫生院1人、永春县玉斗卫生院1人。其中永春县桃城社区卫生服务中心经费形式为财政核补，其余为财政核拨。</t>
  </si>
  <si>
    <t>中医学、中西医临床医学、中西医结合临床</t>
  </si>
  <si>
    <t>永春县桂洋卫生院1人，永春县一都中心卫生院2人，永春县锦斗卫生院1人，永春县吾峰卫生院1人。</t>
  </si>
  <si>
    <t>护理学类</t>
  </si>
  <si>
    <t>永春县桃城社区卫生服务中心1人、永春县苏坑卫生院1人、永春县湖洋中心卫生院1人、永春县吾峰卫生院1人。其中永春县桃城社区卫生服务中心经费形式为财政核补，其余为财政核拨，</t>
  </si>
  <si>
    <t>永春县岵山卫生院</t>
  </si>
  <si>
    <t>中医学、中西医结合临床、中西医临床医学</t>
  </si>
  <si>
    <t>永春县蓬壶中心卫生院</t>
  </si>
  <si>
    <t>临床医学、医学影像技术、医学影像学</t>
  </si>
  <si>
    <t>永春县横口卫生院</t>
  </si>
  <si>
    <t>中专及以上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</si>
</sst>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新宋体"/>
      <family val="3"/>
    </font>
    <font>
      <sz val="10"/>
      <name val="新宋体"/>
      <family val="3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新宋体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新宋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100" workbookViewId="0" topLeftCell="A31">
      <selection activeCell="A5" sqref="A5:U36"/>
    </sheetView>
  </sheetViews>
  <sheetFormatPr defaultColWidth="9.00390625" defaultRowHeight="15"/>
  <cols>
    <col min="1" max="1" width="3.7109375" style="6" customWidth="1"/>
    <col min="2" max="2" width="9.140625" style="6" customWidth="1"/>
    <col min="3" max="3" width="3.8515625" style="6" customWidth="1"/>
    <col min="4" max="4" width="12.00390625" style="6" customWidth="1"/>
    <col min="5" max="5" width="5.140625" style="6" customWidth="1"/>
    <col min="6" max="6" width="3.7109375" style="6" customWidth="1"/>
    <col min="7" max="7" width="9.7109375" style="6" customWidth="1"/>
    <col min="8" max="8" width="6.7109375" style="6" customWidth="1"/>
    <col min="9" max="9" width="6.28125" style="7" customWidth="1"/>
    <col min="10" max="10" width="6.140625" style="7" customWidth="1"/>
    <col min="11" max="11" width="3.421875" style="6" customWidth="1"/>
    <col min="12" max="12" width="3.7109375" style="6" customWidth="1"/>
    <col min="13" max="13" width="3.421875" style="6" customWidth="1"/>
    <col min="14" max="14" width="7.8515625" style="6" customWidth="1"/>
    <col min="15" max="15" width="7.00390625" style="6" customWidth="1"/>
    <col min="16" max="16" width="8.421875" style="6" customWidth="1"/>
    <col min="17" max="17" width="17.7109375" style="5" customWidth="1"/>
    <col min="18" max="18" width="12.00390625" style="6" customWidth="1"/>
    <col min="19" max="19" width="6.7109375" style="6" customWidth="1"/>
    <col min="20" max="22" width="5.00390625" style="6" customWidth="1"/>
    <col min="23" max="23" width="14.8515625" style="6" customWidth="1"/>
    <col min="24" max="16384" width="9.00390625" style="8" customWidth="1"/>
  </cols>
  <sheetData>
    <row r="1" spans="1:23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31.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23" t="s">
        <v>10</v>
      </c>
      <c r="J3" s="24" t="s">
        <v>11</v>
      </c>
      <c r="K3" s="25"/>
      <c r="L3" s="25"/>
      <c r="M3" s="25"/>
      <c r="N3" s="25"/>
      <c r="O3" s="25"/>
      <c r="P3" s="25"/>
      <c r="Q3" s="25"/>
      <c r="R3" s="29"/>
      <c r="S3" s="13" t="s">
        <v>12</v>
      </c>
      <c r="T3" s="12" t="s">
        <v>13</v>
      </c>
      <c r="U3" s="12"/>
      <c r="V3" s="12"/>
      <c r="W3" s="12" t="s">
        <v>14</v>
      </c>
    </row>
    <row r="4" spans="1:23" s="3" customFormat="1" ht="51" customHeight="1">
      <c r="A4" s="14"/>
      <c r="B4" s="12"/>
      <c r="C4" s="15"/>
      <c r="D4" s="12"/>
      <c r="E4" s="12"/>
      <c r="F4" s="15"/>
      <c r="G4" s="12"/>
      <c r="H4" s="12"/>
      <c r="I4" s="23"/>
      <c r="J4" s="23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5"/>
      <c r="T4" s="12" t="s">
        <v>24</v>
      </c>
      <c r="U4" s="12" t="s">
        <v>25</v>
      </c>
      <c r="V4" s="12" t="s">
        <v>26</v>
      </c>
      <c r="W4" s="12"/>
    </row>
    <row r="5" spans="1:23" s="4" customFormat="1" ht="114" customHeight="1">
      <c r="A5" s="16">
        <v>13</v>
      </c>
      <c r="B5" s="17" t="s">
        <v>27</v>
      </c>
      <c r="C5" s="16">
        <v>1</v>
      </c>
      <c r="D5" s="18" t="s">
        <v>28</v>
      </c>
      <c r="E5" s="18" t="s">
        <v>29</v>
      </c>
      <c r="F5" s="16">
        <f>_xlfn.COUNTIFS(D$2:D5,D5,A$2:A5,A5)</f>
        <v>1</v>
      </c>
      <c r="G5" s="19" t="s">
        <v>30</v>
      </c>
      <c r="H5" s="20" t="s">
        <v>31</v>
      </c>
      <c r="I5" s="18">
        <v>13</v>
      </c>
      <c r="J5" s="20" t="s">
        <v>32</v>
      </c>
      <c r="K5" s="26">
        <v>35</v>
      </c>
      <c r="L5" s="26" t="s">
        <v>32</v>
      </c>
      <c r="M5" s="26" t="s">
        <v>32</v>
      </c>
      <c r="N5" s="26" t="s">
        <v>32</v>
      </c>
      <c r="O5" s="26" t="s">
        <v>33</v>
      </c>
      <c r="P5" s="26" t="s">
        <v>34</v>
      </c>
      <c r="Q5" s="19" t="s">
        <v>35</v>
      </c>
      <c r="R5" s="26"/>
      <c r="S5" s="26" t="s">
        <v>36</v>
      </c>
      <c r="T5" s="30">
        <v>1</v>
      </c>
      <c r="U5" s="27"/>
      <c r="V5" s="31"/>
      <c r="W5" s="19" t="s">
        <v>37</v>
      </c>
    </row>
    <row r="6" spans="1:23" s="4" customFormat="1" ht="84">
      <c r="A6" s="16">
        <f>IF(B6=B5,A5,A5+1)</f>
        <v>13</v>
      </c>
      <c r="B6" s="17" t="s">
        <v>27</v>
      </c>
      <c r="C6" s="16">
        <f aca="true" t="shared" si="0" ref="C6:C22">IF(A6=A5,(IF(D6=D5,C5,C5+1)),1)</f>
        <v>1</v>
      </c>
      <c r="D6" s="18" t="s">
        <v>28</v>
      </c>
      <c r="E6" s="18" t="s">
        <v>29</v>
      </c>
      <c r="F6" s="16">
        <f>_xlfn.COUNTIFS(D$2:D6,D6,A$2:A6,A6)</f>
        <v>2</v>
      </c>
      <c r="G6" s="19" t="s">
        <v>30</v>
      </c>
      <c r="H6" s="20" t="s">
        <v>31</v>
      </c>
      <c r="I6" s="18">
        <v>7</v>
      </c>
      <c r="J6" s="18" t="s">
        <v>38</v>
      </c>
      <c r="K6" s="26">
        <v>35</v>
      </c>
      <c r="L6" s="26" t="s">
        <v>32</v>
      </c>
      <c r="M6" s="26" t="s">
        <v>32</v>
      </c>
      <c r="N6" s="26" t="s">
        <v>32</v>
      </c>
      <c r="O6" s="26" t="s">
        <v>33</v>
      </c>
      <c r="P6" s="26" t="s">
        <v>34</v>
      </c>
      <c r="Q6" s="19" t="s">
        <v>35</v>
      </c>
      <c r="R6" s="26"/>
      <c r="S6" s="26" t="s">
        <v>36</v>
      </c>
      <c r="T6" s="30">
        <v>1</v>
      </c>
      <c r="U6" s="27"/>
      <c r="V6" s="31"/>
      <c r="W6" s="19" t="s">
        <v>39</v>
      </c>
    </row>
    <row r="7" spans="1:23" s="4" customFormat="1" ht="108">
      <c r="A7" s="16">
        <f>IF(B7=B11,A11,A11+1)</f>
        <v>13</v>
      </c>
      <c r="B7" s="17" t="s">
        <v>27</v>
      </c>
      <c r="C7" s="16">
        <f t="shared" si="0"/>
        <v>1</v>
      </c>
      <c r="D7" s="18" t="s">
        <v>28</v>
      </c>
      <c r="E7" s="18" t="s">
        <v>29</v>
      </c>
      <c r="F7" s="16">
        <f>_xlfn.COUNTIFS(D$2:D7,D7,A$2:A7,A7)</f>
        <v>3</v>
      </c>
      <c r="G7" s="19" t="s">
        <v>40</v>
      </c>
      <c r="H7" s="20" t="s">
        <v>31</v>
      </c>
      <c r="I7" s="26">
        <v>5</v>
      </c>
      <c r="J7" s="27" t="s">
        <v>38</v>
      </c>
      <c r="K7" s="26">
        <v>35</v>
      </c>
      <c r="L7" s="26" t="s">
        <v>32</v>
      </c>
      <c r="M7" s="26" t="s">
        <v>32</v>
      </c>
      <c r="N7" s="26" t="s">
        <v>32</v>
      </c>
      <c r="O7" s="26" t="s">
        <v>33</v>
      </c>
      <c r="P7" s="26" t="s">
        <v>34</v>
      </c>
      <c r="Q7" s="19" t="s">
        <v>41</v>
      </c>
      <c r="R7" s="26"/>
      <c r="S7" s="26" t="s">
        <v>36</v>
      </c>
      <c r="T7" s="30">
        <v>1</v>
      </c>
      <c r="U7" s="27"/>
      <c r="V7" s="18"/>
      <c r="W7" s="32" t="s">
        <v>42</v>
      </c>
    </row>
    <row r="8" spans="1:23" s="4" customFormat="1" ht="36.75" customHeight="1">
      <c r="A8" s="16">
        <f>IF(B8=B7,A7,A7+1)</f>
        <v>13</v>
      </c>
      <c r="B8" s="17" t="s">
        <v>27</v>
      </c>
      <c r="C8" s="16">
        <f t="shared" si="0"/>
        <v>1</v>
      </c>
      <c r="D8" s="18" t="s">
        <v>28</v>
      </c>
      <c r="E8" s="18" t="s">
        <v>43</v>
      </c>
      <c r="F8" s="16">
        <f>_xlfn.COUNTIFS(D$2:D8,D8,A$2:A8,A8)</f>
        <v>4</v>
      </c>
      <c r="G8" s="19" t="s">
        <v>44</v>
      </c>
      <c r="H8" s="20" t="s">
        <v>31</v>
      </c>
      <c r="I8" s="26">
        <v>3</v>
      </c>
      <c r="J8" s="27" t="s">
        <v>38</v>
      </c>
      <c r="K8" s="26">
        <v>35</v>
      </c>
      <c r="L8" s="26" t="s">
        <v>32</v>
      </c>
      <c r="M8" s="26" t="s">
        <v>32</v>
      </c>
      <c r="N8" s="26" t="s">
        <v>32</v>
      </c>
      <c r="O8" s="26" t="s">
        <v>33</v>
      </c>
      <c r="P8" s="26" t="s">
        <v>34</v>
      </c>
      <c r="Q8" s="19" t="s">
        <v>45</v>
      </c>
      <c r="R8" s="26"/>
      <c r="S8" s="26" t="s">
        <v>36</v>
      </c>
      <c r="T8" s="30">
        <v>1</v>
      </c>
      <c r="U8" s="27"/>
      <c r="V8" s="18"/>
      <c r="W8" s="19" t="s">
        <v>46</v>
      </c>
    </row>
    <row r="9" spans="1:23" s="4" customFormat="1" ht="75" customHeight="1">
      <c r="A9" s="16">
        <f>IF(B9=B6,A6,A6+1)</f>
        <v>13</v>
      </c>
      <c r="B9" s="17" t="s">
        <v>27</v>
      </c>
      <c r="C9" s="16">
        <f t="shared" si="0"/>
        <v>2</v>
      </c>
      <c r="D9" s="21" t="s">
        <v>47</v>
      </c>
      <c r="E9" s="18" t="s">
        <v>43</v>
      </c>
      <c r="F9" s="16">
        <f>_xlfn.COUNTIFS(D$2:D9,D9,A$2:A9,A9)</f>
        <v>1</v>
      </c>
      <c r="G9" s="19" t="s">
        <v>30</v>
      </c>
      <c r="H9" s="20" t="s">
        <v>31</v>
      </c>
      <c r="I9" s="18">
        <v>2</v>
      </c>
      <c r="J9" s="20" t="s">
        <v>32</v>
      </c>
      <c r="K9" s="26">
        <v>35</v>
      </c>
      <c r="L9" s="26" t="s">
        <v>32</v>
      </c>
      <c r="M9" s="26" t="s">
        <v>32</v>
      </c>
      <c r="N9" s="26" t="s">
        <v>32</v>
      </c>
      <c r="O9" s="26" t="s">
        <v>48</v>
      </c>
      <c r="P9" s="26" t="s">
        <v>49</v>
      </c>
      <c r="Q9" s="19" t="s">
        <v>50</v>
      </c>
      <c r="R9" s="26"/>
      <c r="S9" s="26" t="s">
        <v>36</v>
      </c>
      <c r="T9" s="30">
        <v>1</v>
      </c>
      <c r="U9" s="27"/>
      <c r="V9" s="31"/>
      <c r="W9" s="19"/>
    </row>
    <row r="10" spans="1:23" s="4" customFormat="1" ht="44.25" customHeight="1">
      <c r="A10" s="16">
        <f>IF(B10=B9,A9,A9+1)</f>
        <v>13</v>
      </c>
      <c r="B10" s="17" t="s">
        <v>27</v>
      </c>
      <c r="C10" s="16">
        <f t="shared" si="0"/>
        <v>2</v>
      </c>
      <c r="D10" s="21" t="s">
        <v>47</v>
      </c>
      <c r="E10" s="18" t="s">
        <v>43</v>
      </c>
      <c r="F10" s="16">
        <f>_xlfn.COUNTIFS(D$2:D10,D10,A$2:A10,A10)</f>
        <v>2</v>
      </c>
      <c r="G10" s="19" t="s">
        <v>30</v>
      </c>
      <c r="H10" s="20" t="s">
        <v>31</v>
      </c>
      <c r="I10" s="18">
        <v>2</v>
      </c>
      <c r="J10" s="20" t="s">
        <v>32</v>
      </c>
      <c r="K10" s="26">
        <v>35</v>
      </c>
      <c r="L10" s="26" t="s">
        <v>32</v>
      </c>
      <c r="M10" s="26" t="s">
        <v>32</v>
      </c>
      <c r="N10" s="26" t="s">
        <v>32</v>
      </c>
      <c r="O10" s="26" t="s">
        <v>48</v>
      </c>
      <c r="P10" s="26" t="s">
        <v>49</v>
      </c>
      <c r="Q10" s="19" t="s">
        <v>51</v>
      </c>
      <c r="R10" s="26"/>
      <c r="S10" s="26" t="s">
        <v>36</v>
      </c>
      <c r="T10" s="30">
        <v>1</v>
      </c>
      <c r="U10" s="27"/>
      <c r="V10" s="31"/>
      <c r="W10" s="19"/>
    </row>
    <row r="11" spans="1:23" s="4" customFormat="1" ht="31.5" customHeight="1">
      <c r="A11" s="16">
        <f>IF(B11=B10,A10,A10+1)</f>
        <v>13</v>
      </c>
      <c r="B11" s="17" t="s">
        <v>27</v>
      </c>
      <c r="C11" s="16">
        <f t="shared" si="0"/>
        <v>2</v>
      </c>
      <c r="D11" s="21" t="s">
        <v>47</v>
      </c>
      <c r="E11" s="20" t="s">
        <v>52</v>
      </c>
      <c r="F11" s="16">
        <f>_xlfn.COUNTIFS(D$2:D11,D11,A$2:A11,A11)</f>
        <v>3</v>
      </c>
      <c r="G11" s="20" t="s">
        <v>53</v>
      </c>
      <c r="H11" s="20" t="s">
        <v>31</v>
      </c>
      <c r="I11" s="20">
        <v>1</v>
      </c>
      <c r="J11" s="20" t="s">
        <v>38</v>
      </c>
      <c r="K11" s="20">
        <v>35</v>
      </c>
      <c r="L11" s="28" t="s">
        <v>32</v>
      </c>
      <c r="M11" s="28" t="s">
        <v>32</v>
      </c>
      <c r="N11" s="20" t="s">
        <v>32</v>
      </c>
      <c r="O11" s="20" t="s">
        <v>33</v>
      </c>
      <c r="P11" s="20" t="s">
        <v>54</v>
      </c>
      <c r="Q11" s="20" t="s">
        <v>55</v>
      </c>
      <c r="R11" s="20"/>
      <c r="S11" s="20" t="s">
        <v>36</v>
      </c>
      <c r="T11" s="30">
        <v>1</v>
      </c>
      <c r="U11" s="30"/>
      <c r="V11" s="20"/>
      <c r="W11" s="20"/>
    </row>
    <row r="12" spans="1:23" s="4" customFormat="1" ht="36">
      <c r="A12" s="16">
        <f>IF(B12=B8,A8,A8+1)</f>
        <v>13</v>
      </c>
      <c r="B12" s="17" t="s">
        <v>27</v>
      </c>
      <c r="C12" s="16">
        <f>IF(A12=A8,(IF(D12=D8,C8,C8+1)),1)</f>
        <v>2</v>
      </c>
      <c r="D12" s="18" t="s">
        <v>47</v>
      </c>
      <c r="E12" s="18" t="s">
        <v>43</v>
      </c>
      <c r="F12" s="16">
        <f>_xlfn.COUNTIFS(D$2:D12,D12,A$2:A12,A12)</f>
        <v>4</v>
      </c>
      <c r="G12" s="19" t="s">
        <v>56</v>
      </c>
      <c r="H12" s="20" t="s">
        <v>31</v>
      </c>
      <c r="I12" s="18">
        <v>1</v>
      </c>
      <c r="J12" s="20" t="s">
        <v>32</v>
      </c>
      <c r="K12" s="26">
        <v>35</v>
      </c>
      <c r="L12" s="26" t="s">
        <v>32</v>
      </c>
      <c r="M12" s="26" t="s">
        <v>32</v>
      </c>
      <c r="N12" s="26" t="s">
        <v>32</v>
      </c>
      <c r="O12" s="26" t="s">
        <v>33</v>
      </c>
      <c r="P12" s="26" t="s">
        <v>54</v>
      </c>
      <c r="Q12" s="19" t="s">
        <v>57</v>
      </c>
      <c r="R12" s="26"/>
      <c r="S12" s="26" t="s">
        <v>36</v>
      </c>
      <c r="T12" s="30">
        <v>1</v>
      </c>
      <c r="U12" s="27"/>
      <c r="V12" s="18"/>
      <c r="W12" s="19"/>
    </row>
    <row r="13" spans="1:23" s="4" customFormat="1" ht="29.25" customHeight="1">
      <c r="A13" s="16">
        <f aca="true" t="shared" si="1" ref="A7:A37">IF(B13=B12,A12,A12+1)</f>
        <v>13</v>
      </c>
      <c r="B13" s="17" t="s">
        <v>27</v>
      </c>
      <c r="C13" s="16">
        <f t="shared" si="0"/>
        <v>2</v>
      </c>
      <c r="D13" s="21" t="s">
        <v>47</v>
      </c>
      <c r="E13" s="20" t="s">
        <v>52</v>
      </c>
      <c r="F13" s="16">
        <f>_xlfn.COUNTIFS(D$2:D13,D13,A$2:A13,A13)</f>
        <v>5</v>
      </c>
      <c r="G13" s="20" t="s">
        <v>58</v>
      </c>
      <c r="H13" s="20" t="s">
        <v>31</v>
      </c>
      <c r="I13" s="20">
        <v>1</v>
      </c>
      <c r="J13" s="20" t="s">
        <v>32</v>
      </c>
      <c r="K13" s="20">
        <v>35</v>
      </c>
      <c r="L13" s="28" t="s">
        <v>32</v>
      </c>
      <c r="M13" s="28" t="s">
        <v>32</v>
      </c>
      <c r="N13" s="20" t="s">
        <v>32</v>
      </c>
      <c r="O13" s="20" t="s">
        <v>33</v>
      </c>
      <c r="P13" s="20" t="s">
        <v>54</v>
      </c>
      <c r="Q13" s="20" t="s">
        <v>59</v>
      </c>
      <c r="R13" s="20"/>
      <c r="S13" s="20" t="s">
        <v>36</v>
      </c>
      <c r="T13" s="30">
        <v>1</v>
      </c>
      <c r="U13" s="30"/>
      <c r="V13" s="20"/>
      <c r="W13" s="20"/>
    </row>
    <row r="14" spans="1:23" s="4" customFormat="1" ht="29.25" customHeight="1">
      <c r="A14" s="16">
        <f t="shared" si="1"/>
        <v>13</v>
      </c>
      <c r="B14" s="17" t="s">
        <v>27</v>
      </c>
      <c r="C14" s="16">
        <f t="shared" si="0"/>
        <v>2</v>
      </c>
      <c r="D14" s="21" t="s">
        <v>47</v>
      </c>
      <c r="E14" s="20" t="s">
        <v>52</v>
      </c>
      <c r="F14" s="16">
        <f>_xlfn.COUNTIFS(D$2:D14,D14,A$2:A14,A14)</f>
        <v>6</v>
      </c>
      <c r="G14" s="20" t="s">
        <v>60</v>
      </c>
      <c r="H14" s="20" t="s">
        <v>31</v>
      </c>
      <c r="I14" s="20">
        <v>1</v>
      </c>
      <c r="J14" s="20" t="s">
        <v>38</v>
      </c>
      <c r="K14" s="20">
        <v>35</v>
      </c>
      <c r="L14" s="28" t="s">
        <v>32</v>
      </c>
      <c r="M14" s="28" t="s">
        <v>32</v>
      </c>
      <c r="N14" s="20" t="s">
        <v>32</v>
      </c>
      <c r="O14" s="26" t="s">
        <v>48</v>
      </c>
      <c r="P14" s="20" t="s">
        <v>49</v>
      </c>
      <c r="Q14" s="20" t="s">
        <v>61</v>
      </c>
      <c r="R14" s="20"/>
      <c r="S14" s="20" t="s">
        <v>36</v>
      </c>
      <c r="T14" s="30">
        <v>1</v>
      </c>
      <c r="U14" s="30"/>
      <c r="V14" s="20"/>
      <c r="W14" s="20"/>
    </row>
    <row r="15" spans="1:23" s="4" customFormat="1" ht="42" customHeight="1">
      <c r="A15" s="16">
        <f t="shared" si="1"/>
        <v>13</v>
      </c>
      <c r="B15" s="17" t="s">
        <v>27</v>
      </c>
      <c r="C15" s="16">
        <f t="shared" si="0"/>
        <v>2</v>
      </c>
      <c r="D15" s="18" t="s">
        <v>47</v>
      </c>
      <c r="E15" s="18" t="s">
        <v>43</v>
      </c>
      <c r="F15" s="16">
        <f>_xlfn.COUNTIFS(D$2:D15,D15,A$2:A15,A15)</f>
        <v>7</v>
      </c>
      <c r="G15" s="20" t="s">
        <v>62</v>
      </c>
      <c r="H15" s="20" t="s">
        <v>31</v>
      </c>
      <c r="I15" s="18">
        <v>1</v>
      </c>
      <c r="J15" s="20" t="s">
        <v>32</v>
      </c>
      <c r="K15" s="26">
        <v>35</v>
      </c>
      <c r="L15" s="26" t="s">
        <v>32</v>
      </c>
      <c r="M15" s="26" t="s">
        <v>32</v>
      </c>
      <c r="N15" s="26" t="s">
        <v>32</v>
      </c>
      <c r="O15" s="26" t="s">
        <v>48</v>
      </c>
      <c r="P15" s="26" t="s">
        <v>49</v>
      </c>
      <c r="Q15" s="19" t="s">
        <v>63</v>
      </c>
      <c r="R15" s="26"/>
      <c r="S15" s="26" t="s">
        <v>36</v>
      </c>
      <c r="T15" s="30">
        <v>1</v>
      </c>
      <c r="U15" s="27"/>
      <c r="V15" s="18"/>
      <c r="W15" s="19"/>
    </row>
    <row r="16" spans="1:23" s="4" customFormat="1" ht="42" customHeight="1">
      <c r="A16" s="16">
        <f t="shared" si="1"/>
        <v>13</v>
      </c>
      <c r="B16" s="17" t="s">
        <v>27</v>
      </c>
      <c r="C16" s="16">
        <f t="shared" si="0"/>
        <v>2</v>
      </c>
      <c r="D16" s="18" t="s">
        <v>47</v>
      </c>
      <c r="E16" s="18" t="s">
        <v>43</v>
      </c>
      <c r="F16" s="16">
        <f>_xlfn.COUNTIFS(D$2:D16,D16,A$2:A16,A16)</f>
        <v>8</v>
      </c>
      <c r="G16" s="19" t="s">
        <v>64</v>
      </c>
      <c r="H16" s="20" t="s">
        <v>31</v>
      </c>
      <c r="I16" s="18">
        <v>1</v>
      </c>
      <c r="J16" s="20" t="s">
        <v>32</v>
      </c>
      <c r="K16" s="26">
        <v>35</v>
      </c>
      <c r="L16" s="26" t="s">
        <v>32</v>
      </c>
      <c r="M16" s="26" t="s">
        <v>32</v>
      </c>
      <c r="N16" s="26" t="s">
        <v>32</v>
      </c>
      <c r="O16" s="26" t="s">
        <v>33</v>
      </c>
      <c r="P16" s="26" t="s">
        <v>34</v>
      </c>
      <c r="Q16" s="19" t="s">
        <v>65</v>
      </c>
      <c r="R16" s="26"/>
      <c r="S16" s="26" t="s">
        <v>36</v>
      </c>
      <c r="T16" s="30">
        <v>1</v>
      </c>
      <c r="U16" s="27"/>
      <c r="V16" s="18"/>
      <c r="W16" s="19"/>
    </row>
    <row r="17" spans="1:23" s="4" customFormat="1" ht="36">
      <c r="A17" s="16">
        <f t="shared" si="1"/>
        <v>13</v>
      </c>
      <c r="B17" s="17" t="s">
        <v>27</v>
      </c>
      <c r="C17" s="16">
        <f t="shared" si="0"/>
        <v>2</v>
      </c>
      <c r="D17" s="21" t="s">
        <v>47</v>
      </c>
      <c r="E17" s="20" t="s">
        <v>52</v>
      </c>
      <c r="F17" s="16">
        <f>_xlfn.COUNTIFS(D$2:D17,D17,A$2:A17,A17)</f>
        <v>9</v>
      </c>
      <c r="G17" s="20" t="s">
        <v>66</v>
      </c>
      <c r="H17" s="20" t="s">
        <v>31</v>
      </c>
      <c r="I17" s="20">
        <v>1</v>
      </c>
      <c r="J17" s="20" t="s">
        <v>38</v>
      </c>
      <c r="K17" s="20">
        <v>35</v>
      </c>
      <c r="L17" s="28" t="s">
        <v>32</v>
      </c>
      <c r="M17" s="28" t="s">
        <v>32</v>
      </c>
      <c r="N17" s="20" t="s">
        <v>32</v>
      </c>
      <c r="O17" s="20" t="s">
        <v>33</v>
      </c>
      <c r="P17" s="20" t="s">
        <v>54</v>
      </c>
      <c r="Q17" s="20" t="s">
        <v>67</v>
      </c>
      <c r="R17" s="20"/>
      <c r="S17" s="20" t="s">
        <v>36</v>
      </c>
      <c r="T17" s="30">
        <v>1</v>
      </c>
      <c r="U17" s="30"/>
      <c r="V17" s="20"/>
      <c r="W17" s="20"/>
    </row>
    <row r="18" spans="1:23" s="4" customFormat="1" ht="32.25" customHeight="1">
      <c r="A18" s="16">
        <f t="shared" si="1"/>
        <v>13</v>
      </c>
      <c r="B18" s="17" t="s">
        <v>27</v>
      </c>
      <c r="C18" s="16">
        <f t="shared" si="0"/>
        <v>2</v>
      </c>
      <c r="D18" s="21" t="s">
        <v>47</v>
      </c>
      <c r="E18" s="20" t="s">
        <v>52</v>
      </c>
      <c r="F18" s="16">
        <f>_xlfn.COUNTIFS(D$2:D18,D18,A$2:A18,A18)</f>
        <v>10</v>
      </c>
      <c r="G18" s="20" t="s">
        <v>68</v>
      </c>
      <c r="H18" s="20" t="s">
        <v>31</v>
      </c>
      <c r="I18" s="20">
        <v>2</v>
      </c>
      <c r="J18" s="20" t="s">
        <v>32</v>
      </c>
      <c r="K18" s="20">
        <v>35</v>
      </c>
      <c r="L18" s="28" t="s">
        <v>32</v>
      </c>
      <c r="M18" s="28" t="s">
        <v>32</v>
      </c>
      <c r="N18" s="20" t="s">
        <v>32</v>
      </c>
      <c r="O18" s="20" t="s">
        <v>69</v>
      </c>
      <c r="P18" s="20" t="s">
        <v>32</v>
      </c>
      <c r="Q18" s="20" t="s">
        <v>70</v>
      </c>
      <c r="R18" s="20"/>
      <c r="S18" s="20" t="s">
        <v>71</v>
      </c>
      <c r="T18" s="30">
        <v>1</v>
      </c>
      <c r="U18" s="30"/>
      <c r="V18" s="20"/>
      <c r="W18" s="20"/>
    </row>
    <row r="19" spans="1:23" s="4" customFormat="1" ht="32.25" customHeight="1">
      <c r="A19" s="16">
        <f t="shared" si="1"/>
        <v>13</v>
      </c>
      <c r="B19" s="17" t="s">
        <v>27</v>
      </c>
      <c r="C19" s="16">
        <f t="shared" si="0"/>
        <v>2</v>
      </c>
      <c r="D19" s="21" t="s">
        <v>47</v>
      </c>
      <c r="E19" s="20" t="s">
        <v>52</v>
      </c>
      <c r="F19" s="16">
        <f>_xlfn.COUNTIFS(D$2:D19,D19,A$2:A19,A19)</f>
        <v>11</v>
      </c>
      <c r="G19" s="20" t="s">
        <v>72</v>
      </c>
      <c r="H19" s="20" t="s">
        <v>31</v>
      </c>
      <c r="I19" s="20">
        <v>1</v>
      </c>
      <c r="J19" s="20" t="s">
        <v>32</v>
      </c>
      <c r="K19" s="20">
        <v>35</v>
      </c>
      <c r="L19" s="28" t="s">
        <v>32</v>
      </c>
      <c r="M19" s="28" t="s">
        <v>32</v>
      </c>
      <c r="N19" s="20" t="s">
        <v>32</v>
      </c>
      <c r="O19" s="20" t="s">
        <v>69</v>
      </c>
      <c r="P19" s="20" t="s">
        <v>32</v>
      </c>
      <c r="Q19" s="20" t="s">
        <v>73</v>
      </c>
      <c r="R19" s="20"/>
      <c r="S19" s="20" t="s">
        <v>71</v>
      </c>
      <c r="T19" s="30">
        <v>1</v>
      </c>
      <c r="U19" s="30"/>
      <c r="V19" s="20"/>
      <c r="W19" s="20"/>
    </row>
    <row r="20" spans="1:23" s="4" customFormat="1" ht="64.5" customHeight="1">
      <c r="A20" s="16">
        <f t="shared" si="1"/>
        <v>13</v>
      </c>
      <c r="B20" s="17" t="s">
        <v>27</v>
      </c>
      <c r="C20" s="16">
        <f t="shared" si="0"/>
        <v>2</v>
      </c>
      <c r="D20" s="21" t="s">
        <v>47</v>
      </c>
      <c r="E20" s="20" t="s">
        <v>52</v>
      </c>
      <c r="F20" s="16">
        <f>_xlfn.COUNTIFS(D$2:D20,D20,A$2:A20,A20)</f>
        <v>12</v>
      </c>
      <c r="G20" s="20" t="s">
        <v>74</v>
      </c>
      <c r="H20" s="20" t="s">
        <v>31</v>
      </c>
      <c r="I20" s="20">
        <v>1</v>
      </c>
      <c r="J20" s="20" t="s">
        <v>38</v>
      </c>
      <c r="K20" s="20">
        <v>35</v>
      </c>
      <c r="L20" s="28" t="s">
        <v>32</v>
      </c>
      <c r="M20" s="28" t="s">
        <v>32</v>
      </c>
      <c r="N20" s="20" t="s">
        <v>32</v>
      </c>
      <c r="O20" s="20" t="s">
        <v>33</v>
      </c>
      <c r="P20" s="20" t="s">
        <v>54</v>
      </c>
      <c r="Q20" s="20" t="s">
        <v>75</v>
      </c>
      <c r="R20" s="20"/>
      <c r="S20" s="20" t="s">
        <v>36</v>
      </c>
      <c r="T20" s="30">
        <v>1</v>
      </c>
      <c r="U20" s="30"/>
      <c r="V20" s="20"/>
      <c r="W20" s="20"/>
    </row>
    <row r="21" spans="1:23" s="4" customFormat="1" ht="32.25" customHeight="1">
      <c r="A21" s="16">
        <f t="shared" si="1"/>
        <v>13</v>
      </c>
      <c r="B21" s="17" t="s">
        <v>27</v>
      </c>
      <c r="C21" s="16">
        <f t="shared" si="0"/>
        <v>3</v>
      </c>
      <c r="D21" s="21" t="s">
        <v>76</v>
      </c>
      <c r="E21" s="20" t="s">
        <v>52</v>
      </c>
      <c r="F21" s="16">
        <f>_xlfn.COUNTIFS(D$2:D21,D21,A$2:A21,A21)</f>
        <v>1</v>
      </c>
      <c r="G21" s="20" t="s">
        <v>77</v>
      </c>
      <c r="H21" s="20" t="s">
        <v>31</v>
      </c>
      <c r="I21" s="20">
        <v>1</v>
      </c>
      <c r="J21" s="20" t="s">
        <v>38</v>
      </c>
      <c r="K21" s="20">
        <v>35</v>
      </c>
      <c r="L21" s="28" t="s">
        <v>32</v>
      </c>
      <c r="M21" s="28" t="s">
        <v>32</v>
      </c>
      <c r="N21" s="20" t="s">
        <v>32</v>
      </c>
      <c r="O21" s="20" t="s">
        <v>33</v>
      </c>
      <c r="P21" s="20" t="s">
        <v>34</v>
      </c>
      <c r="Q21" s="20" t="s">
        <v>78</v>
      </c>
      <c r="R21" s="20"/>
      <c r="S21" s="20" t="s">
        <v>36</v>
      </c>
      <c r="T21" s="30">
        <v>1</v>
      </c>
      <c r="U21" s="30"/>
      <c r="V21" s="20"/>
      <c r="W21" s="20"/>
    </row>
    <row r="22" spans="1:23" s="4" customFormat="1" ht="32.25" customHeight="1">
      <c r="A22" s="16">
        <f t="shared" si="1"/>
        <v>13</v>
      </c>
      <c r="B22" s="17" t="s">
        <v>27</v>
      </c>
      <c r="C22" s="16">
        <f t="shared" si="0"/>
        <v>3</v>
      </c>
      <c r="D22" s="18" t="s">
        <v>76</v>
      </c>
      <c r="E22" s="18" t="s">
        <v>43</v>
      </c>
      <c r="F22" s="16">
        <f>_xlfn.COUNTIFS(D$2:D22,D22,A$2:A22,A22)</f>
        <v>2</v>
      </c>
      <c r="G22" s="20" t="s">
        <v>77</v>
      </c>
      <c r="H22" s="20" t="s">
        <v>31</v>
      </c>
      <c r="I22" s="26">
        <v>1</v>
      </c>
      <c r="J22" s="20" t="s">
        <v>32</v>
      </c>
      <c r="K22" s="26">
        <v>35</v>
      </c>
      <c r="L22" s="26" t="s">
        <v>32</v>
      </c>
      <c r="M22" s="26" t="s">
        <v>32</v>
      </c>
      <c r="N22" s="26" t="s">
        <v>32</v>
      </c>
      <c r="O22" s="26" t="s">
        <v>33</v>
      </c>
      <c r="P22" s="20" t="s">
        <v>34</v>
      </c>
      <c r="Q22" s="20" t="s">
        <v>78</v>
      </c>
      <c r="R22" s="26"/>
      <c r="S22" s="26" t="s">
        <v>36</v>
      </c>
      <c r="T22" s="30">
        <v>1</v>
      </c>
      <c r="U22" s="27"/>
      <c r="V22" s="18"/>
      <c r="W22" s="19"/>
    </row>
    <row r="23" spans="1:23" s="4" customFormat="1" ht="32.25" customHeight="1">
      <c r="A23" s="16">
        <f t="shared" si="1"/>
        <v>13</v>
      </c>
      <c r="B23" s="17" t="s">
        <v>27</v>
      </c>
      <c r="C23" s="16">
        <f>IF(A23=A19,(IF(D23=D19,C19,C19+1)),1)</f>
        <v>3</v>
      </c>
      <c r="D23" s="21" t="s">
        <v>76</v>
      </c>
      <c r="E23" s="20" t="s">
        <v>52</v>
      </c>
      <c r="F23" s="16">
        <f>_xlfn.COUNTIFS(D$2:D23,D23,A$2:A23,A23)</f>
        <v>3</v>
      </c>
      <c r="G23" s="20" t="s">
        <v>79</v>
      </c>
      <c r="H23" s="20" t="s">
        <v>31</v>
      </c>
      <c r="I23" s="20">
        <v>1</v>
      </c>
      <c r="J23" s="20" t="s">
        <v>38</v>
      </c>
      <c r="K23" s="20">
        <v>35</v>
      </c>
      <c r="L23" s="28" t="s">
        <v>32</v>
      </c>
      <c r="M23" s="28" t="s">
        <v>32</v>
      </c>
      <c r="N23" s="20" t="s">
        <v>32</v>
      </c>
      <c r="O23" s="20" t="s">
        <v>33</v>
      </c>
      <c r="P23" s="20" t="s">
        <v>34</v>
      </c>
      <c r="Q23" s="20" t="s">
        <v>80</v>
      </c>
      <c r="R23" s="20"/>
      <c r="S23" s="20" t="s">
        <v>36</v>
      </c>
      <c r="T23" s="30">
        <v>1</v>
      </c>
      <c r="U23" s="30"/>
      <c r="V23" s="20"/>
      <c r="W23" s="20"/>
    </row>
    <row r="24" spans="1:23" s="4" customFormat="1" ht="32.25" customHeight="1">
      <c r="A24" s="16">
        <f t="shared" si="1"/>
        <v>13</v>
      </c>
      <c r="B24" s="17" t="s">
        <v>27</v>
      </c>
      <c r="C24" s="16">
        <f>IF(A24=A22,(IF(D24=D22,C22,C22+1)),1)</f>
        <v>3</v>
      </c>
      <c r="D24" s="18" t="s">
        <v>76</v>
      </c>
      <c r="E24" s="18" t="s">
        <v>43</v>
      </c>
      <c r="F24" s="16">
        <f>_xlfn.COUNTIFS(D$2:D24,D24,A$2:A24,A24)</f>
        <v>4</v>
      </c>
      <c r="G24" s="19" t="s">
        <v>79</v>
      </c>
      <c r="H24" s="20" t="s">
        <v>31</v>
      </c>
      <c r="I24" s="26">
        <v>1</v>
      </c>
      <c r="J24" s="20" t="s">
        <v>32</v>
      </c>
      <c r="K24" s="26">
        <v>35</v>
      </c>
      <c r="L24" s="26" t="s">
        <v>32</v>
      </c>
      <c r="M24" s="26" t="s">
        <v>32</v>
      </c>
      <c r="N24" s="26" t="s">
        <v>32</v>
      </c>
      <c r="O24" s="26" t="s">
        <v>33</v>
      </c>
      <c r="P24" s="20" t="s">
        <v>34</v>
      </c>
      <c r="Q24" s="19" t="s">
        <v>80</v>
      </c>
      <c r="R24" s="26"/>
      <c r="S24" s="26" t="s">
        <v>36</v>
      </c>
      <c r="T24" s="30">
        <v>1</v>
      </c>
      <c r="U24" s="27"/>
      <c r="V24" s="18"/>
      <c r="W24" s="19"/>
    </row>
    <row r="25" spans="1:23" s="4" customFormat="1" ht="66" customHeight="1">
      <c r="A25" s="16">
        <f t="shared" si="1"/>
        <v>13</v>
      </c>
      <c r="B25" s="17" t="s">
        <v>27</v>
      </c>
      <c r="C25" s="16">
        <f aca="true" t="shared" si="2" ref="C25:C29">IF(A25=A24,(IF(D25=D24,C24,C24+1)),1)</f>
        <v>3</v>
      </c>
      <c r="D25" s="21" t="s">
        <v>76</v>
      </c>
      <c r="E25" s="20" t="s">
        <v>52</v>
      </c>
      <c r="F25" s="16">
        <f>_xlfn.COUNTIFS(D$2:D25,D25,A$2:A25,A25)</f>
        <v>5</v>
      </c>
      <c r="G25" s="20" t="s">
        <v>81</v>
      </c>
      <c r="H25" s="20" t="s">
        <v>31</v>
      </c>
      <c r="I25" s="20">
        <v>1</v>
      </c>
      <c r="J25" s="20" t="s">
        <v>38</v>
      </c>
      <c r="K25" s="20">
        <v>35</v>
      </c>
      <c r="L25" s="28" t="s">
        <v>32</v>
      </c>
      <c r="M25" s="28" t="s">
        <v>32</v>
      </c>
      <c r="N25" s="20" t="s">
        <v>32</v>
      </c>
      <c r="O25" s="20" t="s">
        <v>33</v>
      </c>
      <c r="P25" s="20" t="s">
        <v>54</v>
      </c>
      <c r="Q25" s="20" t="s">
        <v>82</v>
      </c>
      <c r="R25" s="20"/>
      <c r="S25" s="20" t="s">
        <v>36</v>
      </c>
      <c r="T25" s="30">
        <v>1</v>
      </c>
      <c r="U25" s="30"/>
      <c r="V25" s="20"/>
      <c r="W25" s="20"/>
    </row>
    <row r="26" spans="1:23" s="4" customFormat="1" ht="69" customHeight="1">
      <c r="A26" s="16">
        <f t="shared" si="1"/>
        <v>13</v>
      </c>
      <c r="B26" s="17" t="s">
        <v>27</v>
      </c>
      <c r="C26" s="16">
        <f t="shared" si="2"/>
        <v>3</v>
      </c>
      <c r="D26" s="18" t="s">
        <v>76</v>
      </c>
      <c r="E26" s="18" t="s">
        <v>43</v>
      </c>
      <c r="F26" s="16">
        <f>_xlfn.COUNTIFS(D$2:D26,D26,A$2:A26,A26)</f>
        <v>6</v>
      </c>
      <c r="G26" s="19" t="s">
        <v>83</v>
      </c>
      <c r="H26" s="20" t="s">
        <v>31</v>
      </c>
      <c r="I26" s="26">
        <v>1</v>
      </c>
      <c r="J26" s="20" t="s">
        <v>32</v>
      </c>
      <c r="K26" s="26">
        <v>35</v>
      </c>
      <c r="L26" s="26" t="s">
        <v>32</v>
      </c>
      <c r="M26" s="26" t="s">
        <v>32</v>
      </c>
      <c r="N26" s="26" t="s">
        <v>32</v>
      </c>
      <c r="O26" s="26" t="s">
        <v>33</v>
      </c>
      <c r="P26" s="26" t="s">
        <v>54</v>
      </c>
      <c r="Q26" s="19" t="s">
        <v>84</v>
      </c>
      <c r="R26" s="26"/>
      <c r="S26" s="26" t="s">
        <v>36</v>
      </c>
      <c r="T26" s="30">
        <v>1</v>
      </c>
      <c r="U26" s="27"/>
      <c r="V26" s="18"/>
      <c r="W26" s="19"/>
    </row>
    <row r="27" spans="1:23" s="5" customFormat="1" ht="52.5" customHeight="1">
      <c r="A27" s="16">
        <f t="shared" si="1"/>
        <v>13</v>
      </c>
      <c r="B27" s="17" t="s">
        <v>27</v>
      </c>
      <c r="C27" s="16">
        <f t="shared" si="2"/>
        <v>3</v>
      </c>
      <c r="D27" s="18" t="s">
        <v>76</v>
      </c>
      <c r="E27" s="18" t="s">
        <v>43</v>
      </c>
      <c r="F27" s="16">
        <f>_xlfn.COUNTIFS(D$2:D27,D27,A$2:A27,A27)</f>
        <v>7</v>
      </c>
      <c r="G27" s="19" t="s">
        <v>64</v>
      </c>
      <c r="H27" s="20" t="s">
        <v>31</v>
      </c>
      <c r="I27" s="26">
        <v>1</v>
      </c>
      <c r="J27" s="20" t="s">
        <v>32</v>
      </c>
      <c r="K27" s="26">
        <v>35</v>
      </c>
      <c r="L27" s="26" t="s">
        <v>32</v>
      </c>
      <c r="M27" s="26" t="s">
        <v>32</v>
      </c>
      <c r="N27" s="26" t="s">
        <v>32</v>
      </c>
      <c r="O27" s="26" t="s">
        <v>33</v>
      </c>
      <c r="P27" s="26" t="s">
        <v>34</v>
      </c>
      <c r="Q27" s="20" t="s">
        <v>65</v>
      </c>
      <c r="R27" s="26"/>
      <c r="S27" s="26" t="s">
        <v>36</v>
      </c>
      <c r="T27" s="30">
        <v>1</v>
      </c>
      <c r="U27" s="27"/>
      <c r="V27" s="18"/>
      <c r="W27" s="19"/>
    </row>
    <row r="28" spans="1:23" s="5" customFormat="1" ht="55.5" customHeight="1">
      <c r="A28" s="16">
        <f t="shared" si="1"/>
        <v>13</v>
      </c>
      <c r="B28" s="17" t="s">
        <v>27</v>
      </c>
      <c r="C28" s="16">
        <f t="shared" si="2"/>
        <v>4</v>
      </c>
      <c r="D28" s="18" t="s">
        <v>85</v>
      </c>
      <c r="E28" s="18" t="s">
        <v>86</v>
      </c>
      <c r="F28" s="16">
        <f>_xlfn.COUNTIFS(D$2:D28,D28,A$2:A28,A28)</f>
        <v>1</v>
      </c>
      <c r="G28" s="20" t="s">
        <v>66</v>
      </c>
      <c r="H28" s="20" t="s">
        <v>31</v>
      </c>
      <c r="I28" s="19">
        <v>2</v>
      </c>
      <c r="J28" s="20" t="s">
        <v>32</v>
      </c>
      <c r="K28" s="26">
        <v>35</v>
      </c>
      <c r="L28" s="19" t="s">
        <v>32</v>
      </c>
      <c r="M28" s="19" t="s">
        <v>32</v>
      </c>
      <c r="N28" s="26" t="s">
        <v>32</v>
      </c>
      <c r="O28" s="26" t="s">
        <v>33</v>
      </c>
      <c r="P28" s="26" t="s">
        <v>54</v>
      </c>
      <c r="Q28" s="19" t="s">
        <v>87</v>
      </c>
      <c r="R28" s="26"/>
      <c r="S28" s="26" t="s">
        <v>36</v>
      </c>
      <c r="T28" s="30">
        <v>1</v>
      </c>
      <c r="U28" s="27"/>
      <c r="V28" s="18"/>
      <c r="W28" s="19"/>
    </row>
    <row r="29" spans="1:23" s="5" customFormat="1" ht="55.5" customHeight="1">
      <c r="A29" s="16">
        <f t="shared" si="1"/>
        <v>13</v>
      </c>
      <c r="B29" s="17" t="s">
        <v>27</v>
      </c>
      <c r="C29" s="16">
        <f t="shared" si="2"/>
        <v>4</v>
      </c>
      <c r="D29" s="18" t="s">
        <v>85</v>
      </c>
      <c r="E29" s="18" t="s">
        <v>86</v>
      </c>
      <c r="F29" s="16">
        <f>_xlfn.COUNTIFS(D$2:D29,D29,A$2:A29,A29)</f>
        <v>2</v>
      </c>
      <c r="G29" s="19" t="s">
        <v>83</v>
      </c>
      <c r="H29" s="20" t="s">
        <v>31</v>
      </c>
      <c r="I29" s="19">
        <v>1</v>
      </c>
      <c r="J29" s="20" t="s">
        <v>32</v>
      </c>
      <c r="K29" s="26">
        <v>35</v>
      </c>
      <c r="L29" s="19" t="s">
        <v>32</v>
      </c>
      <c r="M29" s="19" t="s">
        <v>32</v>
      </c>
      <c r="N29" s="26" t="s">
        <v>32</v>
      </c>
      <c r="O29" s="26" t="s">
        <v>33</v>
      </c>
      <c r="P29" s="26" t="s">
        <v>54</v>
      </c>
      <c r="Q29" s="19" t="s">
        <v>88</v>
      </c>
      <c r="R29" s="26"/>
      <c r="S29" s="26" t="s">
        <v>36</v>
      </c>
      <c r="T29" s="30">
        <v>1</v>
      </c>
      <c r="U29" s="27"/>
      <c r="V29" s="18"/>
      <c r="W29" s="19"/>
    </row>
    <row r="30" spans="1:23" s="5" customFormat="1" ht="114.75" customHeight="1">
      <c r="A30" s="16">
        <f t="shared" si="1"/>
        <v>13</v>
      </c>
      <c r="B30" s="17" t="s">
        <v>27</v>
      </c>
      <c r="C30" s="16">
        <f aca="true" t="shared" si="3" ref="C30:C36">IF(A30=A29,(IF(D30=D29,C29,C29+1)),1)</f>
        <v>5</v>
      </c>
      <c r="D30" s="21" t="s">
        <v>89</v>
      </c>
      <c r="E30" s="20" t="s">
        <v>90</v>
      </c>
      <c r="F30" s="16">
        <f>_xlfn.COUNTIFS(D$2:D30,D30,A$2:A30,A30)</f>
        <v>1</v>
      </c>
      <c r="G30" s="20" t="s">
        <v>30</v>
      </c>
      <c r="H30" s="20" t="s">
        <v>31</v>
      </c>
      <c r="I30" s="20">
        <v>3</v>
      </c>
      <c r="J30" s="20" t="s">
        <v>32</v>
      </c>
      <c r="K30" s="20">
        <v>35</v>
      </c>
      <c r="L30" s="28" t="s">
        <v>32</v>
      </c>
      <c r="M30" s="28" t="s">
        <v>32</v>
      </c>
      <c r="N30" s="20" t="s">
        <v>32</v>
      </c>
      <c r="O30" s="20" t="s">
        <v>69</v>
      </c>
      <c r="P30" s="20" t="s">
        <v>32</v>
      </c>
      <c r="Q30" s="20" t="s">
        <v>91</v>
      </c>
      <c r="R30" s="20"/>
      <c r="S30" s="20" t="s">
        <v>36</v>
      </c>
      <c r="T30" s="30">
        <v>1</v>
      </c>
      <c r="U30" s="30"/>
      <c r="V30" s="20"/>
      <c r="W30" s="20" t="s">
        <v>92</v>
      </c>
    </row>
    <row r="31" spans="1:23" s="5" customFormat="1" ht="72">
      <c r="A31" s="16">
        <f t="shared" si="1"/>
        <v>13</v>
      </c>
      <c r="B31" s="17" t="s">
        <v>27</v>
      </c>
      <c r="C31" s="16">
        <f t="shared" si="3"/>
        <v>5</v>
      </c>
      <c r="D31" s="21" t="s">
        <v>89</v>
      </c>
      <c r="E31" s="20" t="s">
        <v>86</v>
      </c>
      <c r="F31" s="16">
        <f>_xlfn.COUNTIFS(D$2:D31,D31,A$2:A31,A31)</f>
        <v>2</v>
      </c>
      <c r="G31" s="20" t="s">
        <v>62</v>
      </c>
      <c r="H31" s="20" t="s">
        <v>31</v>
      </c>
      <c r="I31" s="20">
        <v>5</v>
      </c>
      <c r="J31" s="20" t="s">
        <v>32</v>
      </c>
      <c r="K31" s="20">
        <v>35</v>
      </c>
      <c r="L31" s="28" t="s">
        <v>32</v>
      </c>
      <c r="M31" s="28" t="s">
        <v>32</v>
      </c>
      <c r="N31" s="20" t="s">
        <v>32</v>
      </c>
      <c r="O31" s="20" t="s">
        <v>69</v>
      </c>
      <c r="P31" s="20" t="s">
        <v>32</v>
      </c>
      <c r="Q31" s="20" t="s">
        <v>93</v>
      </c>
      <c r="R31" s="20"/>
      <c r="S31" s="20" t="s">
        <v>36</v>
      </c>
      <c r="T31" s="30">
        <v>1</v>
      </c>
      <c r="U31" s="30"/>
      <c r="V31" s="20"/>
      <c r="W31" s="20" t="s">
        <v>94</v>
      </c>
    </row>
    <row r="32" spans="1:23" s="5" customFormat="1" ht="132">
      <c r="A32" s="16">
        <f t="shared" si="1"/>
        <v>13</v>
      </c>
      <c r="B32" s="17" t="s">
        <v>27</v>
      </c>
      <c r="C32" s="16">
        <f t="shared" si="3"/>
        <v>5</v>
      </c>
      <c r="D32" s="21" t="s">
        <v>89</v>
      </c>
      <c r="E32" s="20" t="s">
        <v>90</v>
      </c>
      <c r="F32" s="16">
        <f>_xlfn.COUNTIFS(D$2:D32,D32,A$2:A32,A32)</f>
        <v>3</v>
      </c>
      <c r="G32" s="20" t="s">
        <v>68</v>
      </c>
      <c r="H32" s="20" t="s">
        <v>31</v>
      </c>
      <c r="I32" s="20">
        <v>4</v>
      </c>
      <c r="J32" s="20" t="s">
        <v>32</v>
      </c>
      <c r="K32" s="20">
        <v>35</v>
      </c>
      <c r="L32" s="28" t="s">
        <v>32</v>
      </c>
      <c r="M32" s="28" t="s">
        <v>32</v>
      </c>
      <c r="N32" s="20" t="s">
        <v>32</v>
      </c>
      <c r="O32" s="20" t="s">
        <v>69</v>
      </c>
      <c r="P32" s="20" t="s">
        <v>32</v>
      </c>
      <c r="Q32" s="20" t="s">
        <v>95</v>
      </c>
      <c r="R32" s="20"/>
      <c r="S32" s="20" t="s">
        <v>71</v>
      </c>
      <c r="T32" s="30">
        <v>1</v>
      </c>
      <c r="U32" s="30"/>
      <c r="V32" s="20"/>
      <c r="W32" s="20" t="s">
        <v>96</v>
      </c>
    </row>
    <row r="33" spans="1:23" s="5" customFormat="1" ht="36">
      <c r="A33" s="16">
        <f t="shared" si="1"/>
        <v>13</v>
      </c>
      <c r="B33" s="17" t="s">
        <v>27</v>
      </c>
      <c r="C33" s="16">
        <f t="shared" si="3"/>
        <v>6</v>
      </c>
      <c r="D33" s="21" t="s">
        <v>97</v>
      </c>
      <c r="E33" s="20" t="s">
        <v>86</v>
      </c>
      <c r="F33" s="16">
        <f>_xlfn.COUNTIFS(D$2:D33,D33,A$2:A33,A33)</f>
        <v>1</v>
      </c>
      <c r="G33" s="20" t="s">
        <v>62</v>
      </c>
      <c r="H33" s="20" t="s">
        <v>31</v>
      </c>
      <c r="I33" s="20">
        <v>1</v>
      </c>
      <c r="J33" s="20" t="s">
        <v>38</v>
      </c>
      <c r="K33" s="20">
        <v>35</v>
      </c>
      <c r="L33" s="28" t="s">
        <v>32</v>
      </c>
      <c r="M33" s="28" t="s">
        <v>32</v>
      </c>
      <c r="N33" s="20" t="s">
        <v>32</v>
      </c>
      <c r="O33" s="20" t="s">
        <v>33</v>
      </c>
      <c r="P33" s="20" t="s">
        <v>54</v>
      </c>
      <c r="Q33" s="20" t="s">
        <v>98</v>
      </c>
      <c r="R33" s="20"/>
      <c r="S33" s="20" t="s">
        <v>36</v>
      </c>
      <c r="T33" s="30">
        <v>1</v>
      </c>
      <c r="U33" s="30"/>
      <c r="V33" s="20"/>
      <c r="W33" s="20"/>
    </row>
    <row r="34" spans="1:23" s="5" customFormat="1" ht="24">
      <c r="A34" s="16">
        <f t="shared" si="1"/>
        <v>13</v>
      </c>
      <c r="B34" s="17" t="s">
        <v>27</v>
      </c>
      <c r="C34" s="16">
        <f t="shared" si="3"/>
        <v>7</v>
      </c>
      <c r="D34" s="21" t="s">
        <v>99</v>
      </c>
      <c r="E34" s="20" t="s">
        <v>52</v>
      </c>
      <c r="F34" s="16">
        <f>_xlfn.COUNTIFS(D$2:D34,D34,A$2:A34,A34)</f>
        <v>1</v>
      </c>
      <c r="G34" s="20" t="s">
        <v>79</v>
      </c>
      <c r="H34" s="20" t="s">
        <v>31</v>
      </c>
      <c r="I34" s="20">
        <v>1</v>
      </c>
      <c r="J34" s="20" t="s">
        <v>38</v>
      </c>
      <c r="K34" s="20">
        <v>35</v>
      </c>
      <c r="L34" s="28" t="s">
        <v>32</v>
      </c>
      <c r="M34" s="28" t="s">
        <v>32</v>
      </c>
      <c r="N34" s="20" t="s">
        <v>32</v>
      </c>
      <c r="O34" s="20" t="s">
        <v>69</v>
      </c>
      <c r="P34" s="20" t="s">
        <v>32</v>
      </c>
      <c r="Q34" s="20" t="s">
        <v>80</v>
      </c>
      <c r="R34" s="20"/>
      <c r="S34" s="20" t="s">
        <v>36</v>
      </c>
      <c r="T34" s="30">
        <v>1</v>
      </c>
      <c r="U34" s="30"/>
      <c r="V34" s="20"/>
      <c r="W34" s="20"/>
    </row>
    <row r="35" spans="1:23" s="5" customFormat="1" ht="31.5" customHeight="1">
      <c r="A35" s="16">
        <f t="shared" si="1"/>
        <v>13</v>
      </c>
      <c r="B35" s="17" t="s">
        <v>27</v>
      </c>
      <c r="C35" s="16">
        <f t="shared" si="3"/>
        <v>7</v>
      </c>
      <c r="D35" s="21" t="s">
        <v>99</v>
      </c>
      <c r="E35" s="20" t="s">
        <v>52</v>
      </c>
      <c r="F35" s="16">
        <f>_xlfn.COUNTIFS(D$2:D35,D35,A$2:A35,A35)</f>
        <v>2</v>
      </c>
      <c r="G35" s="20" t="s">
        <v>53</v>
      </c>
      <c r="H35" s="20" t="s">
        <v>31</v>
      </c>
      <c r="I35" s="20">
        <v>1</v>
      </c>
      <c r="J35" s="20" t="s">
        <v>32</v>
      </c>
      <c r="K35" s="20">
        <v>35</v>
      </c>
      <c r="L35" s="28" t="s">
        <v>32</v>
      </c>
      <c r="M35" s="28" t="s">
        <v>32</v>
      </c>
      <c r="N35" s="20" t="s">
        <v>32</v>
      </c>
      <c r="O35" s="20" t="s">
        <v>69</v>
      </c>
      <c r="P35" s="20" t="s">
        <v>32</v>
      </c>
      <c r="Q35" s="20" t="s">
        <v>100</v>
      </c>
      <c r="R35" s="20"/>
      <c r="S35" s="20" t="s">
        <v>36</v>
      </c>
      <c r="T35" s="30">
        <v>1</v>
      </c>
      <c r="U35" s="30"/>
      <c r="V35" s="20"/>
      <c r="W35" s="20"/>
    </row>
    <row r="36" spans="1:23" s="5" customFormat="1" ht="31.5" customHeight="1">
      <c r="A36" s="16">
        <f t="shared" si="1"/>
        <v>13</v>
      </c>
      <c r="B36" s="17" t="s">
        <v>27</v>
      </c>
      <c r="C36" s="16">
        <f t="shared" si="3"/>
        <v>8</v>
      </c>
      <c r="D36" s="21" t="s">
        <v>101</v>
      </c>
      <c r="E36" s="20" t="s">
        <v>86</v>
      </c>
      <c r="F36" s="16">
        <f>_xlfn.COUNTIFS(D$2:D36,D36,A$2:A36,A36)</f>
        <v>1</v>
      </c>
      <c r="G36" s="20" t="s">
        <v>68</v>
      </c>
      <c r="H36" s="20" t="s">
        <v>31</v>
      </c>
      <c r="I36" s="20">
        <v>1</v>
      </c>
      <c r="J36" s="20" t="s">
        <v>32</v>
      </c>
      <c r="K36" s="20">
        <v>35</v>
      </c>
      <c r="L36" s="28" t="s">
        <v>32</v>
      </c>
      <c r="M36" s="28" t="s">
        <v>32</v>
      </c>
      <c r="N36" s="20" t="s">
        <v>32</v>
      </c>
      <c r="O36" s="20" t="s">
        <v>102</v>
      </c>
      <c r="P36" s="20" t="s">
        <v>32</v>
      </c>
      <c r="Q36" s="20" t="s">
        <v>95</v>
      </c>
      <c r="R36" s="20"/>
      <c r="S36" s="20" t="s">
        <v>71</v>
      </c>
      <c r="T36" s="30">
        <v>1</v>
      </c>
      <c r="U36" s="30"/>
      <c r="V36" s="20"/>
      <c r="W36" s="20"/>
    </row>
  </sheetData>
  <sheetProtection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968503937007874" right="0.1968503937007874" top="0.3937007874015748" bottom="0.35433070866141736" header="0.2755905511811024" footer="0.1968503937007874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</cp:lastModifiedBy>
  <cp:lastPrinted>2021-04-07T07:19:24Z</cp:lastPrinted>
  <dcterms:created xsi:type="dcterms:W3CDTF">2020-05-11T01:30:00Z</dcterms:created>
  <dcterms:modified xsi:type="dcterms:W3CDTF">2021-04-20T10:46:24Z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A8973214FDC946119D974FD3A835704A</vt:lpwstr>
  </property>
</Properties>
</file>